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F36" i="65" l="1"/>
  <c r="F35" i="65"/>
  <c r="C99" i="59" l="1"/>
  <c r="D126" i="59" l="1"/>
  <c r="D125" i="59"/>
  <c r="D124" i="59"/>
  <c r="D122" i="59"/>
  <c r="D121" i="59"/>
  <c r="D120" i="59"/>
  <c r="D119" i="59"/>
  <c r="D118" i="59"/>
  <c r="D117" i="59"/>
  <c r="D116" i="59"/>
  <c r="D115" i="59"/>
  <c r="D114" i="59"/>
  <c r="C209" i="60" l="1"/>
  <c r="C207" i="60"/>
  <c r="D15" i="62" l="1"/>
  <c r="C15" i="62"/>
  <c r="C44" i="59"/>
  <c r="C35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9" i="59" l="1"/>
  <c r="C137" i="59"/>
  <c r="C130" i="59"/>
  <c r="G123" i="59"/>
  <c r="F123" i="59"/>
  <c r="E123" i="59"/>
  <c r="D123" i="59"/>
  <c r="C123" i="59"/>
  <c r="G113" i="59"/>
  <c r="F113" i="59"/>
  <c r="E113" i="59"/>
  <c r="D113" i="59"/>
  <c r="C113" i="59"/>
  <c r="C106" i="59"/>
  <c r="C93" i="59"/>
  <c r="E83" i="59"/>
  <c r="D83" i="59"/>
  <c r="C83" i="59"/>
  <c r="E77" i="59"/>
  <c r="D77" i="59"/>
  <c r="C77" i="59"/>
  <c r="E65" i="59"/>
  <c r="D65" i="59"/>
  <c r="C65" i="59"/>
  <c r="E57" i="59"/>
  <c r="D57" i="59"/>
  <c r="C57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<sst xmlns="http://schemas.openxmlformats.org/spreadsheetml/2006/main" count="898" uniqueCount="633">
  <si>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</si>
  <si>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</si>
  <si>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</si>
  <si>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</si>
  <si>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</si>
  <si>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</si>
  <si>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</si>
  <si>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</si>
  <si>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</si>
  <si>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</si>
  <si>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</si>
  <si>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</si>
  <si>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</si>
  <si>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</si>
  <si>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</si>
  <si>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</si>
  <si>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</si>
  <si>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</si>
  <si>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</si>
  <si>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</si>
  <si>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</si>
  <si>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</si>
  <si>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</si>
  <si>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</si>
  <si>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</si>
  <si>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</si>
  <si>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</si>
  <si>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</si>
  <si>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</si>
  <si>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</si>
  <si>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</si>
  <si>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</si>
  <si>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</si>
  <si>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</si>
  <si>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</si>
  <si>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</si>
  <si>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</si>
  <si>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</si>
  <si>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</si>
  <si>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</si>
  <si>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</si>
  <si>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</si>
  <si>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</si>
  <si>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</si>
  <si>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</si>
  <si>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</si>
  <si>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</si>
  <si>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</si>
  <si>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</si>
  <si>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</si>
  <si>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</si>
  <si>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</si>
  <si>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</si>
  <si>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</si>
  <si>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</si>
  <si>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</si>
  <si>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</si>
  <si>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</si>
  <si>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</si>
  <si>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</si>
  <si>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</si>
  <si>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</si>
  <si>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</si>
  <si>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</si>
  <si>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</si>
  <si>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</si>
  <si>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</si>
  <si>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</si>
  <si>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</si>
  <si>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</si>
  <si>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</si>
  <si>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</si>
  <si>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</si>
  <si>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</si>
  <si>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</si>
  <si>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</si>
  <si>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</si>
  <si>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</si>
  <si>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</si>
  <si>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</si>
  <si>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</si>
  <si>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</si>
  <si>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</si>
  <si>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</si>
  <si>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</si>
  <si>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</si>
  <si>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</si>
  <si>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</si>
  <si>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</si>
  <si>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</si>
  <si>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</si>
  <si>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</si>
  <si>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</si>
  <si>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</si>
  <si>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</si>
  <si>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</si>
  <si>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</si>
  <si>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</si>
  <si>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</si>
  <si>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</si>
  <si>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</si>
  <si>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</si>
  <si>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</si>
  <si>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</si>
  <si>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</si>
  <si>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</si>
  <si>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</si>
  <si>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</si>
  <si>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</si>
  <si>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</si>
  <si>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</si>
  <si>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</si>
  <si>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</si>
  <si>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</si>
  <si>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</si>
  <si>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</si>
  <si>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</si>
  <si>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</si>
  <si>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</si>
  <si>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</si>
  <si>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</si>
  <si>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</si>
  <si>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</si>
  <si>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</si>
  <si>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</si>
  <si>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</si>
  <si>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</si>
  <si>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</si>
  <si>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</si>
  <si>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</si>
  <si>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</si>
  <si>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</si>
  <si>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</si>
  <si>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</si>
  <si>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</si>
  <si>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</si>
  <si>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</si>
  <si>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</si>
  <si>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</si>
  <si>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</si>
  <si>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</si>
  <si>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</si>
  <si>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</si>
  <si>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</si>
  <si>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</si>
  <si>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</si>
  <si>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</si>
  <si>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</si>
  <si>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</si>
  <si>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</si>
  <si>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</si>
  <si>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</si>
  <si>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</si>
  <si>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</si>
  <si>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</si>
  <si>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</si>
  <si>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</si>
  <si>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</si>
  <si>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</si>
  <si>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</si>
  <si>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</si>
  <si>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</si>
  <si>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</si>
  <si>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</si>
  <si>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</si>
  <si>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</si>
  <si>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</si>
  <si>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</si>
  <si>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</si>
  <si>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</si>
  <si>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</si>
  <si>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</si>
  <si>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</si>
  <si>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</si>
  <si>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</si>
  <si>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</si>
  <si>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</si>
  <si>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</si>
  <si>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</si>
  <si>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</si>
  <si>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</si>
  <si>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</si>
  <si>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</si>
  <si>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</si>
  <si>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</si>
  <si>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</si>
  <si>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</si>
  <si>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</si>
  <si>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</si>
  <si>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</si>
  <si>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</si>
  <si>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</si>
  <si>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</si>
  <si>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</si>
  <si>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</si>
  <si>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</si>
  <si>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</si>
  <si>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</si>
  <si>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</si>
  <si>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</si>
  <si>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</si>
  <si>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</si>
  <si>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</si>
  <si>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</si>
  <si>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</si>
  <si>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</si>
  <si>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</si>
  <si>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</si>
  <si>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</si>
  <si>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</si>
  <si>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</si>
  <si>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</si>
  <si>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</si>
  <si>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</si>
  <si>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</si>
  <si>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</si>
  <si>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</si>
  <si>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</si>
  <si>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</si>
  <si>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</si>
  <si>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</si>
  <si>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</si>
  <si>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</si>
  <si>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</si>
  <si>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</si>
  <si>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</si>
  <si>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</si>
  <si>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</si>
  <si>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</si>
  <si>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</si>
  <si>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</si>
  <si>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</si>
  <si>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</si>
  <si>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</si>
  <si>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</si>
  <si>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</si>
  <si>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</si>
  <si>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</si>
  <si>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</si>
  <si>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</si>
  <si>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</si>
  <si>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</si>
  <si>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</si>
  <si>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</si>
  <si>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</si>
  <si>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</si>
  <si>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</si>
  <si>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</si>
  <si>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</si>
  <si>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</si>
  <si>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</si>
  <si>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</si>
  <si>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</si>
  <si>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</si>
  <si>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</si>
  <si>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</si>
  <si>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</si>
  <si>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</si>
  <si>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</si>
  <si>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</si>
  <si>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</si>
  <si>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</si>
  <si>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</si>
  <si>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</si>
  <si>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</si>
  <si>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</si>
  <si>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</si>
  <si>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</si>
  <si>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</si>
  <si>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</si>
  <si>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</si>
  <si>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</si>
  <si>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</si>
  <si>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</si>
  <si>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</si>
  <si>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</si>
  <si>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</si>
  <si>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</si>
  <si>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</si>
  <si>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</si>
  <si>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</si>
  <si>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</si>
  <si>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</si>
  <si>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</si>
  <si>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</si>
  <si>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</si>
  <si>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</si>
  <si>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</si>
  <si>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</si>
  <si>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</si>
  <si>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</si>
  <si>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</si>
  <si>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</si>
  <si>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</si>
  <si>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</si>
  <si>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</si>
  <si>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</si>
  <si>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</si>
  <si>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</si>
  <si>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</si>
  <si>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</si>
  <si>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</si>
  <si>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</si>
  <si>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</si>
  <si>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</si>
  <si>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</si>
  <si>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</si>
  <si>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</si>
  <si>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</si>
  <si>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</si>
  <si>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</si>
  <si>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</si>
  <si>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</si>
  <si>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</si>
  <si>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</si>
  <si>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</si>
  <si>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</si>
  <si>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</si>
  <si>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</si>
  <si>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</si>
  <si>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</si>
  <si>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</si>
  <si>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</si>
  <si>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</si>
  <si>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</si>
  <si>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</si>
  <si>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</si>
  <si>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</si>
  <si>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</si>
  <si>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</si>
  <si>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</si>
  <si>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</si>
  <si>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</si>
  <si>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</si>
  <si>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</si>
  <si>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</si>
  <si>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</si>
  <si>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</si>
  <si>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</si>
  <si>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</si>
  <si>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</si>
  <si>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</si>
  <si>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</si>
  <si>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</si>
  <si>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</si>
  <si>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</si>
  <si>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</si>
  <si>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</si>
  <si>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</si>
  <si>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</si>
  <si>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</si>
  <si>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</si>
  <si>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</si>
  <si>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</si>
  <si>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</si>
  <si>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</si>
  <si>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</si>
  <si>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</si>
  <si>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</si>
  <si>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</si>
  <si>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</si>
  <si>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</si>
  <si>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</si>
  <si>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</si>
  <si>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</si>
  <si>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</si>
  <si>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</si>
  <si>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</si>
  <si>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</si>
  <si>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</si>
  <si>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</si>
  <si>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</si>
  <si>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</si>
  <si>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</si>
  <si>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</si>
  <si>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</si>
  <si>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</si>
  <si>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</si>
  <si>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</si>
  <si>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</si>
  <si>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</si>
  <si>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</si>
  <si>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</si>
  <si>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</si>
  <si>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</si>
  <si>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</si>
  <si>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</si>
  <si>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</si>
  <si>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</si>
  <si>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</si>
  <si>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</si>
  <si>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</si>
  <si>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</si>
  <si>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</si>
  <si>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</si>
  <si>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</si>
  <si>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</si>
  <si>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</si>
  <si>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</si>
  <si>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</si>
  <si>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</si>
  <si>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</si>
  <si>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</si>
  <si>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</si>
  <si>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</si>
  <si>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</si>
  <si>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</si>
  <si>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</si>
  <si>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</si>
  <si>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</si>
  <si>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</si>
  <si>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</si>
  <si>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</si>
  <si>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</si>
  <si>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</si>
  <si>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</si>
  <si>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</si>
  <si>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</si>
  <si>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</si>
  <si>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</si>
  <si>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</si>
  <si>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</si>
  <si>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</si>
  <si>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</si>
  <si>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</si>
  <si>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</si>
  <si>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</si>
  <si>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</si>
  <si>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</si>
  <si>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</si>
  <si>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</si>
  <si>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</si>
  <si>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</si>
  <si>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</si>
  <si>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</si>
  <si>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</si>
  <si>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</si>
  <si>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</si>
  <si>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</si>
  <si>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</si>
  <si>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</si>
  <si>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</si>
  <si>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</si>
  <si>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</si>
  <si>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</si>
  <si>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</si>
  <si>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</si>
  <si>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</si>
  <si>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</si>
  <si>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</si>
  <si>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</si>
  <si>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</si>
  <si>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</si>
  <si>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</si>
  <si>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</si>
  <si>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</si>
  <si>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</si>
  <si>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</si>
  <si>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</si>
  <si>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</si>
  <si>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</si>
  <si>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</si>
  <si>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</si>
  <si>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</si>
  <si>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</si>
  <si>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</si>
  <si>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</si>
  <si>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</si>
  <si>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</si>
  <si>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</si>
  <si>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</si>
  <si>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</si>
  <si>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</si>
  <si>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</si>
  <si>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</si>
  <si>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</si>
  <si>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</si>
  <si>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</si>
  <si>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</si>
  <si>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</si>
  <si>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</si>
  <si>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</si>
  <si>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</si>
  <si>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</si>
  <si>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</si>
  <si>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</si>
  <si>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</si>
  <si>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</si>
  <si>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</si>
  <si>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</si>
  <si>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</si>
  <si>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</si>
  <si>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</si>
  <si>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</si>
  <si>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</si>
  <si>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</si>
  <si>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</si>
  <si>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</si>
  <si>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</si>
  <si>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</si>
  <si>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</si>
  <si>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</si>
  <si>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</si>
  <si>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</si>
  <si>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</si>
  <si>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</si>
  <si>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</si>
  <si>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</si>
  <si>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</si>
  <si>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</si>
  <si>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</si>
  <si>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</si>
  <si>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</si>
  <si>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</si>
  <si>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</si>
  <si>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</si>
  <si>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</si>
  <si>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</si>
  <si>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</si>
  <si>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</si>
  <si>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</si>
  <si>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</si>
  <si>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</si>
  <si>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</si>
  <si>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</si>
  <si>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</si>
  <si>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</si>
  <si>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</si>
  <si>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</si>
  <si>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</si>
  <si>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</si>
  <si>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</si>
  <si>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</si>
  <si>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</si>
  <si>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</si>
  <si>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</si>
  <si>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</si>
  <si>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</si>
  <si>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</si>
  <si>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</si>
  <si>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</si>
  <si>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</si>
  <si>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</si>
  <si>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</si>
  <si>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</si>
  <si>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</si>
  <si>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</si>
  <si>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</si>
  <si>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</si>
  <si>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</si>
  <si>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</si>
  <si>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</si>
  <si>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</si>
  <si>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</si>
  <si>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</si>
  <si>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</si>
  <si>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</si>
  <si>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</si>
  <si>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</si>
  <si>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</si>
  <si>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</si>
  <si>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</si>
  <si>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</si>
  <si>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</si>
  <si>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</si>
  <si>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</si>
  <si>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</si>
  <si>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</si>
  <si>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</si>
  <si>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</si>
  <si>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</si>
  <si>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</si>
  <si>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</si>
  <si>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</si>
  <si>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</si>
  <si>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</si>
  <si>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</si>
  <si>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</si>
  <si>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</si>
  <si>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</si>
  <si>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</si>
  <si>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</si>
  <si>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</si>
  <si>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</si>
  <si>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</si>
  <si>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</si>
  <si>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</si>
  <si>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</si>
  <si>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</si>
  <si>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</si>
  <si>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</si>
  <si>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</si>
  <si>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</si>
  <si>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</si>
  <si>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</si>
  <si>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</si>
  <si>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</si>
  <si>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</si>
  <si>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</si>
  <si>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</si>
  <si>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</si>
  <si>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</si>
  <si>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</si>
  <si>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</si>
  <si>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</si>
  <si>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</si>
  <si>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</si>
  <si>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</si>
  <si>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</si>
  <si>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</si>
  <si>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</si>
  <si>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</si>
  <si>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</si>
  <si>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</si>
  <si>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</si>
  <si>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</si>
  <si>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</si>
  <si>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</si>
  <si>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</si>
  <si>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</si>
  <si>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</si>
  <si>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</si>
  <si>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</si>
  <si>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</si>
  <si>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</si>
  <si>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</si>
  <si>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</si>
  <si>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</si>
  <si>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Junta Municipal de Agua Potable y Alcantarillado de Cortázar, Gto.</t>
  </si>
  <si>
    <t>Correspondiente del 1 de Enero AL 30 DE JUNIO DEL 2022</t>
  </si>
  <si>
    <t>Bajo protesta de decir verdad declaramos que los Estados Financieros y sus notas, son razonablemente correctos y son responsabilidad del emisor.</t>
  </si>
  <si>
    <t>Bancos dependencias y otros</t>
  </si>
  <si>
    <t>Depositos de fondos de terceros en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</si>
</sst>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2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4" fillId="0" borderId="0" xfId="3" applyAlignment="1" applyProtection="1">
      <alignment horizontal="left" vertical="top" indent="1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 wrapText="1" indent="2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G45"/>
  <sheetViews>
    <sheetView tabSelected="1" zoomScaleNormal="100" zoomScaleSheetLayoutView="100" workbookViewId="0">
      <pane ySplit="4" topLeftCell="A23" activePane="bottomLeft" state="frozen"/>
      <selection activeCell="A14" sqref="A14:B14"/>
      <selection pane="bottomLeft" activeCell="A44" sqref="A44:H45"/>
    </sheetView>
  </sheetViews>
  <sheetFormatPr baseColWidth="10" defaultColWidth="12.85546875" defaultRowHeight="11.25" x14ac:dyDescent="0.2"/>
  <cols>
    <col min="1" max="1" width="30.855468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5" t="s">
        <v>628</v>
      </c>
      <c r="B1" s="145"/>
      <c r="C1" s="19"/>
      <c r="D1" s="16" t="s">
        <v>614</v>
      </c>
      <c r="E1" s="17">
        <v>2022</v>
      </c>
    </row>
    <row r="2" spans="1:5" ht="18.95" customHeight="1" x14ac:dyDescent="0.2">
      <c r="A2" s="146" t="s">
        <v>613</v>
      </c>
      <c r="B2" s="146"/>
      <c r="C2" s="38"/>
      <c r="D2" s="16" t="s">
        <v>615</v>
      </c>
      <c r="E2" s="19" t="s">
        <v>617</v>
      </c>
    </row>
    <row r="3" spans="1:5" ht="18.95" customHeight="1" x14ac:dyDescent="0.2">
      <c r="A3" s="147" t="s">
        <v>629</v>
      </c>
      <c r="B3" s="147"/>
      <c r="C3" s="19"/>
      <c r="D3" s="16" t="s">
        <v>616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ht="10.15" x14ac:dyDescent="0.2">
      <c r="A5" s="5"/>
      <c r="B5" s="6"/>
    </row>
    <row r="6" spans="1:5" ht="10.15" x14ac:dyDescent="0.2">
      <c r="A6" s="7"/>
      <c r="B6" s="8" t="s">
        <v>46</v>
      </c>
    </row>
    <row r="7" spans="1:5" ht="10.15" x14ac:dyDescent="0.2">
      <c r="A7" s="7"/>
      <c r="B7" s="8"/>
    </row>
    <row r="8" spans="1:5" ht="10.1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ht="10.15" x14ac:dyDescent="0.2">
      <c r="A10" s="47" t="s">
        <v>3</v>
      </c>
      <c r="B10" s="48" t="s">
        <v>4</v>
      </c>
    </row>
    <row r="11" spans="1:5" ht="10.1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ht="10.1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7" x14ac:dyDescent="0.2">
      <c r="A33" s="7"/>
      <c r="B33" s="9"/>
    </row>
    <row r="34" spans="1:7" x14ac:dyDescent="0.2">
      <c r="A34" s="47" t="s">
        <v>49</v>
      </c>
      <c r="B34" s="48" t="s">
        <v>44</v>
      </c>
    </row>
    <row r="35" spans="1:7" x14ac:dyDescent="0.2">
      <c r="A35" s="47" t="s">
        <v>50</v>
      </c>
      <c r="B35" s="48" t="s">
        <v>45</v>
      </c>
    </row>
    <row r="36" spans="1:7" x14ac:dyDescent="0.2">
      <c r="A36" s="7"/>
      <c r="B36" s="10"/>
    </row>
    <row r="37" spans="1:7" x14ac:dyDescent="0.2">
      <c r="A37" s="7"/>
      <c r="B37" s="8" t="s">
        <v>47</v>
      </c>
    </row>
    <row r="38" spans="1:7" x14ac:dyDescent="0.2">
      <c r="A38" s="7" t="s">
        <v>48</v>
      </c>
      <c r="B38" s="48" t="s">
        <v>32</v>
      </c>
    </row>
    <row r="39" spans="1:7" x14ac:dyDescent="0.2">
      <c r="A39" s="7"/>
      <c r="B39" s="48" t="s">
        <v>33</v>
      </c>
    </row>
    <row r="40" spans="1:7" ht="12" thickBot="1" x14ac:dyDescent="0.25">
      <c r="A40" s="11"/>
      <c r="B40" s="12"/>
    </row>
    <row r="42" spans="1:7" ht="15" x14ac:dyDescent="0.25">
      <c r="A42" s="139" t="s">
        <v>630</v>
      </c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4.25" customHeight="1" x14ac:dyDescent="0.25">
      <c r="A44" s="140"/>
      <c r="B44" s="148"/>
      <c r="C44" s="148"/>
      <c r="D44" s="141"/>
      <c r="E44" s="148"/>
      <c r="F44" s="148"/>
      <c r="G44"/>
    </row>
    <row r="45" spans="1:7" ht="15" x14ac:dyDescent="0.25">
      <c r="A45" s="142"/>
      <c r="B45" s="144"/>
      <c r="C45" s="144"/>
      <c r="D45" s="143"/>
      <c r="E45" s="144"/>
      <c r="F45" s="144"/>
      <c r="G45"/>
    </row>
  </sheetData>
  <sheetProtection formatCells="0" formatColumns="0" formatRows="0" autoFilter="0" pivotTables="0"/>
  <mergeCells count="7">
    <mergeCell ref="B45:C45"/>
    <mergeCell ref="E45:F45"/>
    <mergeCell ref="A1:B1"/>
    <mergeCell ref="A2:B2"/>
    <mergeCell ref="A3:B3"/>
    <mergeCell ref="B44:C44"/>
    <mergeCell ref="E44:F44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52" t="s">
        <v>628</v>
      </c>
      <c r="B1" s="153"/>
      <c r="C1" s="154"/>
    </row>
    <row r="2" spans="1:3" s="39" customFormat="1" ht="18" customHeight="1" x14ac:dyDescent="0.25">
      <c r="A2" s="155" t="s">
        <v>44</v>
      </c>
      <c r="B2" s="156"/>
      <c r="C2" s="157"/>
    </row>
    <row r="3" spans="1:3" s="39" customFormat="1" ht="18" customHeight="1" x14ac:dyDescent="0.3">
      <c r="A3" s="155" t="s">
        <v>629</v>
      </c>
      <c r="B3" s="156"/>
      <c r="C3" s="157"/>
    </row>
    <row r="4" spans="1:3" s="42" customFormat="1" ht="18" customHeight="1" x14ac:dyDescent="0.2">
      <c r="A4" s="158" t="s">
        <v>624</v>
      </c>
      <c r="B4" s="159"/>
      <c r="C4" s="160"/>
    </row>
    <row r="5" spans="1:3" s="40" customFormat="1" x14ac:dyDescent="0.2">
      <c r="A5" s="60" t="s">
        <v>529</v>
      </c>
      <c r="B5" s="60"/>
      <c r="C5" s="61">
        <v>41514124.350000001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41514124.350000001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61" t="s">
        <v>628</v>
      </c>
      <c r="B1" s="162"/>
      <c r="C1" s="163"/>
    </row>
    <row r="2" spans="1:3" s="43" customFormat="1" ht="18.95" customHeight="1" x14ac:dyDescent="0.25">
      <c r="A2" s="164" t="s">
        <v>45</v>
      </c>
      <c r="B2" s="165"/>
      <c r="C2" s="166"/>
    </row>
    <row r="3" spans="1:3" s="43" customFormat="1" ht="18.95" customHeight="1" x14ac:dyDescent="0.25">
      <c r="A3" s="164" t="s">
        <v>629</v>
      </c>
      <c r="B3" s="165"/>
      <c r="C3" s="166"/>
    </row>
    <row r="4" spans="1:3" s="44" customFormat="1" ht="10.15" x14ac:dyDescent="0.2">
      <c r="A4" s="158" t="s">
        <v>624</v>
      </c>
      <c r="B4" s="159"/>
      <c r="C4" s="160"/>
    </row>
    <row r="5" spans="1:3" ht="10.15" x14ac:dyDescent="0.2">
      <c r="A5" s="91" t="s">
        <v>542</v>
      </c>
      <c r="B5" s="60"/>
      <c r="C5" s="84">
        <v>31497097.93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4249835.96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52786.75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735081.02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9208</v>
      </c>
    </row>
    <row r="19" spans="1:3" x14ac:dyDescent="0.2">
      <c r="A19" s="100" t="s">
        <v>575</v>
      </c>
      <c r="B19" s="83" t="s">
        <v>546</v>
      </c>
      <c r="C19" s="93">
        <v>3452760.19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25554.58</v>
      </c>
    </row>
    <row r="31" spans="1:3" x14ac:dyDescent="0.2">
      <c r="A31" s="100" t="s">
        <v>564</v>
      </c>
      <c r="B31" s="83" t="s">
        <v>442</v>
      </c>
      <c r="C31" s="93">
        <v>25554.58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27272816.549999997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25" workbookViewId="0">
      <selection activeCell="D51" sqref="D5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51" t="s">
        <v>628</v>
      </c>
      <c r="B1" s="167"/>
      <c r="C1" s="167"/>
      <c r="D1" s="167"/>
      <c r="E1" s="167"/>
      <c r="F1" s="167"/>
      <c r="G1" s="29" t="s">
        <v>614</v>
      </c>
      <c r="H1" s="30">
        <v>2022</v>
      </c>
    </row>
    <row r="2" spans="1:10" ht="18.95" customHeight="1" x14ac:dyDescent="0.2">
      <c r="A2" s="151" t="s">
        <v>625</v>
      </c>
      <c r="B2" s="167"/>
      <c r="C2" s="167"/>
      <c r="D2" s="167"/>
      <c r="E2" s="167"/>
      <c r="F2" s="167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8" t="s">
        <v>629</v>
      </c>
      <c r="B3" s="169"/>
      <c r="C3" s="169"/>
      <c r="D3" s="169"/>
      <c r="E3" s="169"/>
      <c r="F3" s="169"/>
      <c r="G3" s="16" t="s">
        <v>620</v>
      </c>
      <c r="H3" s="30">
        <v>2</v>
      </c>
    </row>
    <row r="4" spans="1:10" ht="10.15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77217362</v>
      </c>
      <c r="D38" s="36">
        <v>0</v>
      </c>
      <c r="E38" s="36">
        <v>0</v>
      </c>
      <c r="F38" s="36">
        <f t="shared" si="0"/>
        <v>77217362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160245610.69999999</v>
      </c>
      <c r="E39" s="36">
        <v>-195948848.34999999</v>
      </c>
      <c r="F39" s="36">
        <f t="shared" si="0"/>
        <v>-35703237.650000006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124542373.05</v>
      </c>
      <c r="E41" s="36">
        <v>-124542373.05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41514124.350000001</v>
      </c>
      <c r="E42" s="36">
        <v>-83028248.700000003</v>
      </c>
      <c r="F42" s="36">
        <f t="shared" si="0"/>
        <v>-41514124.350000001</v>
      </c>
    </row>
    <row r="43" spans="1:6" x14ac:dyDescent="0.2">
      <c r="A43" s="31">
        <v>8210</v>
      </c>
      <c r="B43" s="31" t="s">
        <v>92</v>
      </c>
      <c r="C43" s="36">
        <v>77217362</v>
      </c>
      <c r="D43" s="36">
        <v>0</v>
      </c>
      <c r="E43" s="36">
        <v>0</v>
      </c>
      <c r="F43" s="36">
        <f t="shared" si="0"/>
        <v>77217362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78466128.849999994</v>
      </c>
      <c r="E44" s="36">
        <v>-32832059.640000001</v>
      </c>
      <c r="F44" s="36">
        <f t="shared" si="0"/>
        <v>45634069.209999993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1248766.8500000001</v>
      </c>
      <c r="E45" s="36">
        <v>-1248766.8500000001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31583292.789999999</v>
      </c>
      <c r="E46" s="36">
        <v>-31497097.93</v>
      </c>
      <c r="F46" s="36">
        <f t="shared" si="0"/>
        <v>86194.859999999404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31497097.93</v>
      </c>
      <c r="E47" s="36">
        <v>-31493796.93</v>
      </c>
      <c r="F47" s="36">
        <f t="shared" si="0"/>
        <v>3301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31493796.93</v>
      </c>
      <c r="E48" s="36">
        <v>-31493796.93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31493796.93</v>
      </c>
      <c r="E49" s="36">
        <v>0</v>
      </c>
      <c r="F49" s="36">
        <f t="shared" si="0"/>
        <v>31493796.93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ht="10.15" x14ac:dyDescent="0.2">
      <c r="A3" s="1"/>
    </row>
    <row r="4" spans="1:8" s="129" customFormat="1" ht="10.15" x14ac:dyDescent="0.2">
      <c r="A4" s="128" t="s">
        <v>34</v>
      </c>
    </row>
    <row r="5" spans="1:8" s="129" customFormat="1" ht="39.950000000000003" customHeight="1" x14ac:dyDescent="0.2">
      <c r="A5" s="170" t="s">
        <v>35</v>
      </c>
      <c r="B5" s="170"/>
      <c r="C5" s="170"/>
      <c r="D5" s="170"/>
      <c r="E5" s="170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71" t="s">
        <v>37</v>
      </c>
      <c r="C10" s="171"/>
      <c r="D10" s="171"/>
      <c r="E10" s="171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71" t="s">
        <v>39</v>
      </c>
      <c r="C12" s="171"/>
      <c r="D12" s="171"/>
      <c r="E12" s="171"/>
    </row>
    <row r="13" spans="1:8" s="129" customFormat="1" ht="26.1" customHeight="1" x14ac:dyDescent="0.2">
      <c r="A13" s="133" t="s">
        <v>608</v>
      </c>
      <c r="B13" s="171" t="s">
        <v>40</v>
      </c>
      <c r="C13" s="171"/>
      <c r="D13" s="171"/>
      <c r="E13" s="171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topLeftCell="A133" zoomScale="106" zoomScaleNormal="106" workbookViewId="0">
      <selection activeCell="C150" sqref="C150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9" t="s">
        <v>628</v>
      </c>
      <c r="B1" s="150"/>
      <c r="C1" s="150"/>
      <c r="D1" s="150"/>
      <c r="E1" s="150"/>
      <c r="F1" s="150"/>
      <c r="G1" s="16" t="s">
        <v>614</v>
      </c>
      <c r="H1" s="27">
        <v>2022</v>
      </c>
    </row>
    <row r="2" spans="1:8" s="18" customFormat="1" ht="18.95" customHeight="1" x14ac:dyDescent="0.25">
      <c r="A2" s="149" t="s">
        <v>618</v>
      </c>
      <c r="B2" s="150"/>
      <c r="C2" s="150"/>
      <c r="D2" s="150"/>
      <c r="E2" s="150"/>
      <c r="F2" s="150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3">
      <c r="A3" s="149" t="s">
        <v>629</v>
      </c>
      <c r="B3" s="150"/>
      <c r="C3" s="150"/>
      <c r="D3" s="150"/>
      <c r="E3" s="150"/>
      <c r="F3" s="150"/>
      <c r="G3" s="16" t="s">
        <v>620</v>
      </c>
      <c r="H3" s="27">
        <v>2</v>
      </c>
    </row>
    <row r="4" spans="1:8" ht="10.15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1111</v>
      </c>
      <c r="B8" s="22" t="s">
        <v>487</v>
      </c>
      <c r="C8" s="26">
        <v>23000</v>
      </c>
    </row>
    <row r="9" spans="1:8" x14ac:dyDescent="0.2">
      <c r="A9" s="24">
        <v>1113</v>
      </c>
      <c r="B9" s="22" t="s">
        <v>631</v>
      </c>
      <c r="C9" s="26">
        <v>50506908.729999997</v>
      </c>
    </row>
    <row r="10" spans="1:8" x14ac:dyDescent="0.2">
      <c r="A10" s="24">
        <v>1114</v>
      </c>
      <c r="B10" s="22" t="s">
        <v>198</v>
      </c>
      <c r="C10" s="26">
        <v>6799926.2599999998</v>
      </c>
    </row>
    <row r="11" spans="1:8" x14ac:dyDescent="0.2">
      <c r="A11" s="24">
        <v>1115</v>
      </c>
      <c r="B11" s="22" t="s">
        <v>199</v>
      </c>
      <c r="C11" s="26">
        <v>1516931.29</v>
      </c>
    </row>
    <row r="12" spans="1:8" x14ac:dyDescent="0.2">
      <c r="A12" s="24">
        <v>1116</v>
      </c>
      <c r="B12" s="22" t="s">
        <v>632</v>
      </c>
      <c r="C12" s="26">
        <v>339890.19</v>
      </c>
    </row>
    <row r="13" spans="1:8" x14ac:dyDescent="0.2">
      <c r="A13" s="24">
        <v>1121</v>
      </c>
      <c r="B13" s="22" t="s">
        <v>200</v>
      </c>
      <c r="C13" s="26">
        <v>0</v>
      </c>
    </row>
    <row r="14" spans="1:8" x14ac:dyDescent="0.2">
      <c r="A14" s="24">
        <v>1211</v>
      </c>
      <c r="B14" s="22" t="s">
        <v>201</v>
      </c>
      <c r="C14" s="26">
        <v>0</v>
      </c>
    </row>
    <row r="16" spans="1:8" x14ac:dyDescent="0.2">
      <c r="A16" s="21" t="s">
        <v>155</v>
      </c>
      <c r="B16" s="21"/>
      <c r="C16" s="21"/>
      <c r="D16" s="21"/>
      <c r="E16" s="21"/>
      <c r="F16" s="21"/>
      <c r="G16" s="21"/>
      <c r="H16" s="21"/>
    </row>
    <row r="17" spans="1:8" x14ac:dyDescent="0.2">
      <c r="A17" s="23" t="s">
        <v>147</v>
      </c>
      <c r="B17" s="23" t="s">
        <v>144</v>
      </c>
      <c r="C17" s="23" t="s">
        <v>145</v>
      </c>
      <c r="D17" s="23">
        <v>2021</v>
      </c>
      <c r="E17" s="23">
        <v>2020</v>
      </c>
      <c r="F17" s="23">
        <v>2019</v>
      </c>
      <c r="G17" s="23">
        <v>2018</v>
      </c>
      <c r="H17" s="23" t="s">
        <v>188</v>
      </c>
    </row>
    <row r="18" spans="1:8" x14ac:dyDescent="0.2">
      <c r="A18" s="24">
        <v>1122</v>
      </c>
      <c r="B18" s="22" t="s">
        <v>202</v>
      </c>
      <c r="C18" s="26">
        <v>2040823.18</v>
      </c>
      <c r="D18" s="26">
        <v>2545324.33</v>
      </c>
      <c r="E18" s="26">
        <v>2419588.6800000002</v>
      </c>
      <c r="F18" s="26">
        <v>4849885.95</v>
      </c>
      <c r="G18" s="26">
        <v>4516318.8499999996</v>
      </c>
    </row>
    <row r="19" spans="1:8" x14ac:dyDescent="0.2">
      <c r="A19" s="24">
        <v>1124</v>
      </c>
      <c r="B19" s="22" t="s">
        <v>203</v>
      </c>
      <c r="C19" s="26">
        <v>-0.68</v>
      </c>
      <c r="D19" s="26">
        <v>-0.68</v>
      </c>
      <c r="E19" s="26">
        <v>-0.68</v>
      </c>
      <c r="F19" s="26">
        <v>-0.68</v>
      </c>
      <c r="G19" s="26">
        <v>-0.68</v>
      </c>
    </row>
    <row r="21" spans="1:8" x14ac:dyDescent="0.2">
      <c r="A21" s="21" t="s">
        <v>156</v>
      </c>
      <c r="B21" s="21"/>
      <c r="C21" s="21"/>
      <c r="D21" s="21"/>
      <c r="E21" s="21"/>
      <c r="F21" s="21"/>
      <c r="G21" s="21"/>
      <c r="H21" s="21"/>
    </row>
    <row r="22" spans="1:8" x14ac:dyDescent="0.2">
      <c r="A22" s="23" t="s">
        <v>147</v>
      </c>
      <c r="B22" s="23" t="s">
        <v>144</v>
      </c>
      <c r="C22" s="23" t="s">
        <v>145</v>
      </c>
      <c r="D22" s="23" t="s">
        <v>204</v>
      </c>
      <c r="E22" s="23" t="s">
        <v>205</v>
      </c>
      <c r="F22" s="23" t="s">
        <v>206</v>
      </c>
      <c r="G22" s="23" t="s">
        <v>207</v>
      </c>
      <c r="H22" s="23" t="s">
        <v>208</v>
      </c>
    </row>
    <row r="23" spans="1:8" x14ac:dyDescent="0.2">
      <c r="A23" s="24">
        <v>1123</v>
      </c>
      <c r="B23" s="22" t="s">
        <v>209</v>
      </c>
      <c r="C23" s="26">
        <v>436.48</v>
      </c>
      <c r="D23" s="26">
        <v>436.48</v>
      </c>
      <c r="E23" s="26">
        <v>0</v>
      </c>
      <c r="F23" s="26">
        <v>0</v>
      </c>
      <c r="G23" s="26">
        <v>0</v>
      </c>
    </row>
    <row r="24" spans="1:8" x14ac:dyDescent="0.2">
      <c r="A24" s="24">
        <v>1125</v>
      </c>
      <c r="B24" s="22" t="s">
        <v>210</v>
      </c>
      <c r="C24" s="26">
        <v>17000</v>
      </c>
      <c r="D24" s="26">
        <v>17000</v>
      </c>
      <c r="E24" s="26">
        <v>0</v>
      </c>
      <c r="F24" s="26">
        <v>0</v>
      </c>
      <c r="G24" s="26">
        <v>0</v>
      </c>
    </row>
    <row r="25" spans="1:8" x14ac:dyDescent="0.2">
      <c r="A25" s="24">
        <v>1126</v>
      </c>
      <c r="B25" s="22" t="s">
        <v>587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1129</v>
      </c>
      <c r="B26" s="22" t="s">
        <v>588</v>
      </c>
      <c r="C26" s="26">
        <v>203996.3</v>
      </c>
      <c r="D26" s="26">
        <v>203996.3</v>
      </c>
      <c r="E26" s="26">
        <v>0</v>
      </c>
      <c r="F26" s="26">
        <v>0</v>
      </c>
      <c r="G26" s="26">
        <v>0</v>
      </c>
    </row>
    <row r="27" spans="1:8" x14ac:dyDescent="0.2">
      <c r="A27" s="24">
        <v>1131</v>
      </c>
      <c r="B27" s="22" t="s">
        <v>211</v>
      </c>
      <c r="C27" s="26">
        <v>0.18</v>
      </c>
      <c r="D27" s="26">
        <v>0.18</v>
      </c>
      <c r="E27" s="26">
        <v>0</v>
      </c>
      <c r="F27" s="26">
        <v>0</v>
      </c>
      <c r="G27" s="26">
        <v>0</v>
      </c>
    </row>
    <row r="28" spans="1:8" x14ac:dyDescent="0.2">
      <c r="A28" s="24">
        <v>1132</v>
      </c>
      <c r="B28" s="22" t="s">
        <v>212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8" x14ac:dyDescent="0.2">
      <c r="A29" s="24">
        <v>1133</v>
      </c>
      <c r="B29" s="22" t="s">
        <v>213</v>
      </c>
      <c r="C29" s="26">
        <v>565</v>
      </c>
      <c r="D29" s="26">
        <v>565</v>
      </c>
      <c r="E29" s="26">
        <v>0</v>
      </c>
      <c r="F29" s="26">
        <v>0</v>
      </c>
      <c r="G29" s="26">
        <v>0</v>
      </c>
    </row>
    <row r="30" spans="1:8" x14ac:dyDescent="0.2">
      <c r="A30" s="24">
        <v>1134</v>
      </c>
      <c r="B30" s="22" t="s">
        <v>214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8" x14ac:dyDescent="0.2">
      <c r="A31" s="24">
        <v>1139</v>
      </c>
      <c r="B31" s="22" t="s">
        <v>215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</row>
    <row r="33" spans="1:8" x14ac:dyDescent="0.2">
      <c r="A33" s="21" t="s">
        <v>589</v>
      </c>
      <c r="B33" s="21"/>
      <c r="C33" s="21"/>
      <c r="D33" s="21"/>
      <c r="E33" s="21"/>
      <c r="F33" s="21"/>
      <c r="G33" s="21"/>
      <c r="H33" s="21"/>
    </row>
    <row r="34" spans="1:8" x14ac:dyDescent="0.2">
      <c r="A34" s="23" t="s">
        <v>147</v>
      </c>
      <c r="B34" s="23" t="s">
        <v>144</v>
      </c>
      <c r="C34" s="23" t="s">
        <v>145</v>
      </c>
      <c r="D34" s="23" t="s">
        <v>159</v>
      </c>
      <c r="E34" s="23" t="s">
        <v>158</v>
      </c>
      <c r="F34" s="23" t="s">
        <v>216</v>
      </c>
      <c r="G34" s="23" t="s">
        <v>161</v>
      </c>
      <c r="H34" s="23"/>
    </row>
    <row r="35" spans="1:8" x14ac:dyDescent="0.2">
      <c r="A35" s="24">
        <v>1140</v>
      </c>
      <c r="B35" s="22" t="s">
        <v>217</v>
      </c>
      <c r="C35" s="26">
        <f>SUM(C36:C40)</f>
        <v>0</v>
      </c>
    </row>
    <row r="36" spans="1:8" x14ac:dyDescent="0.2">
      <c r="A36" s="24">
        <v>1141</v>
      </c>
      <c r="B36" s="22" t="s">
        <v>218</v>
      </c>
      <c r="C36" s="26">
        <v>0</v>
      </c>
    </row>
    <row r="37" spans="1:8" x14ac:dyDescent="0.2">
      <c r="A37" s="24">
        <v>1142</v>
      </c>
      <c r="B37" s="22" t="s">
        <v>219</v>
      </c>
      <c r="C37" s="26">
        <v>0</v>
      </c>
    </row>
    <row r="38" spans="1:8" x14ac:dyDescent="0.2">
      <c r="A38" s="24">
        <v>1143</v>
      </c>
      <c r="B38" s="22" t="s">
        <v>220</v>
      </c>
      <c r="C38" s="26">
        <v>0</v>
      </c>
    </row>
    <row r="39" spans="1:8" x14ac:dyDescent="0.2">
      <c r="A39" s="24">
        <v>1144</v>
      </c>
      <c r="B39" s="22" t="s">
        <v>221</v>
      </c>
      <c r="C39" s="26">
        <v>0</v>
      </c>
    </row>
    <row r="40" spans="1:8" x14ac:dyDescent="0.2">
      <c r="A40" s="24">
        <v>1145</v>
      </c>
      <c r="B40" s="22" t="s">
        <v>222</v>
      </c>
      <c r="C40" s="26">
        <v>0</v>
      </c>
    </row>
    <row r="42" spans="1:8" x14ac:dyDescent="0.2">
      <c r="A42" s="21" t="s">
        <v>223</v>
      </c>
      <c r="B42" s="21"/>
      <c r="C42" s="21"/>
      <c r="D42" s="21"/>
      <c r="E42" s="21"/>
      <c r="F42" s="21"/>
      <c r="G42" s="21"/>
      <c r="H42" s="21"/>
    </row>
    <row r="43" spans="1:8" x14ac:dyDescent="0.2">
      <c r="A43" s="23" t="s">
        <v>147</v>
      </c>
      <c r="B43" s="23" t="s">
        <v>144</v>
      </c>
      <c r="C43" s="23" t="s">
        <v>145</v>
      </c>
      <c r="D43" s="23" t="s">
        <v>157</v>
      </c>
      <c r="E43" s="23" t="s">
        <v>160</v>
      </c>
      <c r="F43" s="23" t="s">
        <v>224</v>
      </c>
      <c r="G43" s="23"/>
      <c r="H43" s="23"/>
    </row>
    <row r="44" spans="1:8" x14ac:dyDescent="0.2">
      <c r="A44" s="24">
        <v>1150</v>
      </c>
      <c r="B44" s="22" t="s">
        <v>225</v>
      </c>
      <c r="C44" s="26">
        <f>C45</f>
        <v>1151667.29</v>
      </c>
    </row>
    <row r="45" spans="1:8" x14ac:dyDescent="0.2">
      <c r="A45" s="24">
        <v>1151</v>
      </c>
      <c r="B45" s="22" t="s">
        <v>226</v>
      </c>
      <c r="C45" s="26">
        <v>1151667.29</v>
      </c>
    </row>
    <row r="47" spans="1:8" x14ac:dyDescent="0.2">
      <c r="A47" s="21" t="s">
        <v>162</v>
      </c>
      <c r="B47" s="21"/>
      <c r="C47" s="21"/>
      <c r="D47" s="21"/>
      <c r="E47" s="21"/>
      <c r="F47" s="21"/>
      <c r="G47" s="21"/>
      <c r="H47" s="21"/>
    </row>
    <row r="48" spans="1:8" x14ac:dyDescent="0.2">
      <c r="A48" s="23" t="s">
        <v>147</v>
      </c>
      <c r="B48" s="23" t="s">
        <v>144</v>
      </c>
      <c r="C48" s="23" t="s">
        <v>145</v>
      </c>
      <c r="D48" s="23" t="s">
        <v>146</v>
      </c>
      <c r="E48" s="23" t="s">
        <v>208</v>
      </c>
      <c r="F48" s="23"/>
      <c r="G48" s="23"/>
      <c r="H48" s="23"/>
    </row>
    <row r="49" spans="1:9" x14ac:dyDescent="0.2">
      <c r="A49" s="24">
        <v>1213</v>
      </c>
      <c r="B49" s="22" t="s">
        <v>227</v>
      </c>
      <c r="C49" s="26">
        <v>0</v>
      </c>
    </row>
    <row r="51" spans="1:9" x14ac:dyDescent="0.2">
      <c r="A51" s="21" t="s">
        <v>163</v>
      </c>
      <c r="B51" s="21"/>
      <c r="C51" s="21"/>
      <c r="D51" s="21"/>
      <c r="E51" s="21"/>
      <c r="F51" s="21"/>
      <c r="G51" s="21"/>
      <c r="H51" s="21"/>
    </row>
    <row r="52" spans="1:9" x14ac:dyDescent="0.2">
      <c r="A52" s="23" t="s">
        <v>147</v>
      </c>
      <c r="B52" s="23" t="s">
        <v>144</v>
      </c>
      <c r="C52" s="23" t="s">
        <v>145</v>
      </c>
      <c r="D52" s="23"/>
      <c r="E52" s="23"/>
      <c r="F52" s="23"/>
      <c r="G52" s="23"/>
      <c r="H52" s="23"/>
    </row>
    <row r="53" spans="1:9" x14ac:dyDescent="0.2">
      <c r="A53" s="24">
        <v>1214</v>
      </c>
      <c r="B53" s="22" t="s">
        <v>228</v>
      </c>
      <c r="C53" s="26">
        <v>0</v>
      </c>
    </row>
    <row r="55" spans="1:9" x14ac:dyDescent="0.2">
      <c r="A55" s="21" t="s">
        <v>167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2">
      <c r="A56" s="23" t="s">
        <v>147</v>
      </c>
      <c r="B56" s="23" t="s">
        <v>144</v>
      </c>
      <c r="C56" s="23" t="s">
        <v>145</v>
      </c>
      <c r="D56" s="23" t="s">
        <v>164</v>
      </c>
      <c r="E56" s="23" t="s">
        <v>165</v>
      </c>
      <c r="F56" s="23" t="s">
        <v>157</v>
      </c>
      <c r="G56" s="23" t="s">
        <v>229</v>
      </c>
      <c r="H56" s="23" t="s">
        <v>166</v>
      </c>
      <c r="I56" s="23" t="s">
        <v>230</v>
      </c>
    </row>
    <row r="57" spans="1:9" x14ac:dyDescent="0.2">
      <c r="A57" s="24">
        <v>1230</v>
      </c>
      <c r="B57" s="22" t="s">
        <v>231</v>
      </c>
      <c r="C57" s="26">
        <f>SUM(C58:C64)</f>
        <v>155611953.85000002</v>
      </c>
      <c r="D57" s="26">
        <f>SUM(D58:D64)</f>
        <v>0</v>
      </c>
      <c r="E57" s="26">
        <f>SUM(E58:E64)</f>
        <v>-28283048</v>
      </c>
    </row>
    <row r="58" spans="1:9" x14ac:dyDescent="0.2">
      <c r="A58" s="24">
        <v>1231</v>
      </c>
      <c r="B58" s="22" t="s">
        <v>232</v>
      </c>
      <c r="C58" s="26">
        <v>2518030.17</v>
      </c>
      <c r="D58" s="26">
        <v>0</v>
      </c>
      <c r="E58" s="26">
        <v>0</v>
      </c>
    </row>
    <row r="59" spans="1:9" x14ac:dyDescent="0.2">
      <c r="A59" s="24">
        <v>1232</v>
      </c>
      <c r="B59" s="22" t="s">
        <v>233</v>
      </c>
      <c r="C59" s="26">
        <v>0</v>
      </c>
      <c r="D59" s="26">
        <v>0</v>
      </c>
      <c r="E59" s="26">
        <v>0</v>
      </c>
    </row>
    <row r="60" spans="1:9" x14ac:dyDescent="0.2">
      <c r="A60" s="24">
        <v>1233</v>
      </c>
      <c r="B60" s="22" t="s">
        <v>234</v>
      </c>
      <c r="C60" s="26">
        <v>3342729.2</v>
      </c>
      <c r="D60" s="26">
        <v>0</v>
      </c>
      <c r="E60" s="26">
        <v>-1768100.91</v>
      </c>
    </row>
    <row r="61" spans="1:9" x14ac:dyDescent="0.2">
      <c r="A61" s="24">
        <v>1234</v>
      </c>
      <c r="B61" s="22" t="s">
        <v>235</v>
      </c>
      <c r="C61" s="26">
        <v>114821725.01000001</v>
      </c>
      <c r="D61" s="26">
        <v>0</v>
      </c>
      <c r="E61" s="26">
        <v>-26514947.09</v>
      </c>
    </row>
    <row r="62" spans="1:9" x14ac:dyDescent="0.2">
      <c r="A62" s="24">
        <v>1235</v>
      </c>
      <c r="B62" s="22" t="s">
        <v>236</v>
      </c>
      <c r="C62" s="26">
        <v>34929469.469999999</v>
      </c>
      <c r="D62" s="26">
        <v>0</v>
      </c>
      <c r="E62" s="26">
        <v>0</v>
      </c>
    </row>
    <row r="63" spans="1:9" x14ac:dyDescent="0.2">
      <c r="A63" s="24">
        <v>1236</v>
      </c>
      <c r="B63" s="22" t="s">
        <v>237</v>
      </c>
      <c r="C63" s="26">
        <v>0</v>
      </c>
      <c r="D63" s="26">
        <v>0</v>
      </c>
      <c r="E63" s="26">
        <v>0</v>
      </c>
    </row>
    <row r="64" spans="1:9" x14ac:dyDescent="0.2">
      <c r="A64" s="24">
        <v>1239</v>
      </c>
      <c r="B64" s="22" t="s">
        <v>238</v>
      </c>
      <c r="C64" s="26">
        <v>0</v>
      </c>
      <c r="D64" s="26">
        <v>0</v>
      </c>
      <c r="E64" s="26">
        <v>0</v>
      </c>
      <c r="F64" s="26"/>
    </row>
    <row r="65" spans="1:9" x14ac:dyDescent="0.2">
      <c r="A65" s="24">
        <v>1240</v>
      </c>
      <c r="B65" s="22" t="s">
        <v>239</v>
      </c>
      <c r="C65" s="26">
        <f>SUM(C66:C73)</f>
        <v>17250397.120000001</v>
      </c>
      <c r="D65" s="26">
        <f t="shared" ref="D65:E65" si="0">SUM(D66:D73)</f>
        <v>0</v>
      </c>
      <c r="E65" s="26">
        <f t="shared" si="0"/>
        <v>-7799401.9900000002</v>
      </c>
      <c r="F65" s="26"/>
    </row>
    <row r="66" spans="1:9" x14ac:dyDescent="0.2">
      <c r="A66" s="24">
        <v>1241</v>
      </c>
      <c r="B66" s="22" t="s">
        <v>240</v>
      </c>
      <c r="C66" s="26">
        <v>2007408.61</v>
      </c>
      <c r="D66" s="26">
        <v>0</v>
      </c>
      <c r="E66" s="26">
        <v>-586943.63</v>
      </c>
    </row>
    <row r="67" spans="1:9" x14ac:dyDescent="0.2">
      <c r="A67" s="24">
        <v>1242</v>
      </c>
      <c r="B67" s="22" t="s">
        <v>241</v>
      </c>
      <c r="C67" s="26">
        <v>252448.04</v>
      </c>
      <c r="D67" s="26">
        <v>0</v>
      </c>
      <c r="E67" s="26">
        <v>-76803.72</v>
      </c>
    </row>
    <row r="68" spans="1:9" x14ac:dyDescent="0.2">
      <c r="A68" s="24">
        <v>1243</v>
      </c>
      <c r="B68" s="22" t="s">
        <v>242</v>
      </c>
      <c r="C68" s="26">
        <v>302422.59000000003</v>
      </c>
      <c r="D68" s="26">
        <v>0</v>
      </c>
      <c r="E68" s="26">
        <v>-94983.54</v>
      </c>
    </row>
    <row r="69" spans="1:9" x14ac:dyDescent="0.2">
      <c r="A69" s="24">
        <v>1244</v>
      </c>
      <c r="B69" s="22" t="s">
        <v>243</v>
      </c>
      <c r="C69" s="26">
        <v>9914650.3399999999</v>
      </c>
      <c r="D69" s="26">
        <v>0</v>
      </c>
      <c r="E69" s="26">
        <v>-6539617.4800000004</v>
      </c>
    </row>
    <row r="70" spans="1:9" x14ac:dyDescent="0.2">
      <c r="A70" s="24">
        <v>1245</v>
      </c>
      <c r="B70" s="22" t="s">
        <v>244</v>
      </c>
      <c r="C70" s="26">
        <v>0</v>
      </c>
      <c r="D70" s="26">
        <v>0</v>
      </c>
      <c r="E70" s="26">
        <v>0</v>
      </c>
    </row>
    <row r="71" spans="1:9" x14ac:dyDescent="0.2">
      <c r="A71" s="24">
        <v>1246</v>
      </c>
      <c r="B71" s="22" t="s">
        <v>245</v>
      </c>
      <c r="C71" s="26">
        <v>4764681.84</v>
      </c>
      <c r="D71" s="26">
        <v>0</v>
      </c>
      <c r="E71" s="26">
        <v>-501053.62</v>
      </c>
    </row>
    <row r="72" spans="1:9" x14ac:dyDescent="0.2">
      <c r="A72" s="24">
        <v>1247</v>
      </c>
      <c r="B72" s="22" t="s">
        <v>246</v>
      </c>
      <c r="C72" s="26">
        <v>8785.7000000000007</v>
      </c>
      <c r="D72" s="26">
        <v>0</v>
      </c>
      <c r="E72" s="26">
        <v>0</v>
      </c>
    </row>
    <row r="73" spans="1:9" x14ac:dyDescent="0.2">
      <c r="A73" s="24">
        <v>1248</v>
      </c>
      <c r="B73" s="22" t="s">
        <v>247</v>
      </c>
      <c r="C73" s="26">
        <v>0</v>
      </c>
      <c r="D73" s="26">
        <v>0</v>
      </c>
      <c r="E73" s="26">
        <v>0</v>
      </c>
    </row>
    <row r="75" spans="1:9" x14ac:dyDescent="0.2">
      <c r="A75" s="21" t="s">
        <v>168</v>
      </c>
      <c r="B75" s="21"/>
      <c r="C75" s="21"/>
      <c r="D75" s="21"/>
      <c r="E75" s="21"/>
      <c r="F75" s="21"/>
      <c r="G75" s="21"/>
      <c r="H75" s="21"/>
      <c r="I75" s="21"/>
    </row>
    <row r="76" spans="1:9" x14ac:dyDescent="0.2">
      <c r="A76" s="23" t="s">
        <v>147</v>
      </c>
      <c r="B76" s="23" t="s">
        <v>144</v>
      </c>
      <c r="C76" s="23" t="s">
        <v>145</v>
      </c>
      <c r="D76" s="23" t="s">
        <v>169</v>
      </c>
      <c r="E76" s="23" t="s">
        <v>248</v>
      </c>
      <c r="F76" s="23" t="s">
        <v>157</v>
      </c>
      <c r="G76" s="23" t="s">
        <v>229</v>
      </c>
      <c r="H76" s="23" t="s">
        <v>166</v>
      </c>
      <c r="I76" s="23" t="s">
        <v>230</v>
      </c>
    </row>
    <row r="77" spans="1:9" x14ac:dyDescent="0.2">
      <c r="A77" s="24">
        <v>1250</v>
      </c>
      <c r="B77" s="22" t="s">
        <v>249</v>
      </c>
      <c r="C77" s="26">
        <f>SUM(C78:C82)</f>
        <v>8202907.3399999999</v>
      </c>
      <c r="D77" s="26">
        <f>SUM(D78:D82)</f>
        <v>0</v>
      </c>
      <c r="E77" s="26">
        <f>SUM(E78:E82)</f>
        <v>-17472.68</v>
      </c>
    </row>
    <row r="78" spans="1:9" x14ac:dyDescent="0.2">
      <c r="A78" s="24">
        <v>1251</v>
      </c>
      <c r="B78" s="22" t="s">
        <v>250</v>
      </c>
      <c r="C78" s="26">
        <v>88940.74</v>
      </c>
      <c r="D78" s="26">
        <v>0</v>
      </c>
      <c r="E78" s="26">
        <v>-17472.68</v>
      </c>
    </row>
    <row r="79" spans="1:9" x14ac:dyDescent="0.2">
      <c r="A79" s="24">
        <v>1252</v>
      </c>
      <c r="B79" s="22" t="s">
        <v>251</v>
      </c>
      <c r="C79" s="26">
        <v>0</v>
      </c>
      <c r="D79" s="26">
        <v>0</v>
      </c>
      <c r="E79" s="26">
        <v>0</v>
      </c>
    </row>
    <row r="80" spans="1:9" x14ac:dyDescent="0.2">
      <c r="A80" s="24">
        <v>1253</v>
      </c>
      <c r="B80" s="22" t="s">
        <v>252</v>
      </c>
      <c r="C80" s="26">
        <v>8037688</v>
      </c>
      <c r="D80" s="26">
        <v>0</v>
      </c>
      <c r="E80" s="26">
        <v>0</v>
      </c>
    </row>
    <row r="81" spans="1:8" x14ac:dyDescent="0.2">
      <c r="A81" s="24">
        <v>1254</v>
      </c>
      <c r="B81" s="22" t="s">
        <v>253</v>
      </c>
      <c r="C81" s="26">
        <v>76278.600000000006</v>
      </c>
      <c r="D81" s="26">
        <v>0</v>
      </c>
      <c r="E81" s="26">
        <v>0</v>
      </c>
    </row>
    <row r="82" spans="1:8" x14ac:dyDescent="0.2">
      <c r="A82" s="24">
        <v>1259</v>
      </c>
      <c r="B82" s="22" t="s">
        <v>254</v>
      </c>
      <c r="C82" s="26">
        <v>0</v>
      </c>
      <c r="D82" s="26">
        <v>0</v>
      </c>
      <c r="E82" s="26">
        <v>0</v>
      </c>
    </row>
    <row r="83" spans="1:8" x14ac:dyDescent="0.2">
      <c r="A83" s="24">
        <v>1270</v>
      </c>
      <c r="B83" s="22" t="s">
        <v>255</v>
      </c>
      <c r="C83" s="26">
        <f>SUM(C84:C89)</f>
        <v>683280.21</v>
      </c>
      <c r="D83" s="26">
        <f>SUM(D84:D89)</f>
        <v>0</v>
      </c>
      <c r="E83" s="26">
        <f>SUM(E84:E89)</f>
        <v>0</v>
      </c>
    </row>
    <row r="84" spans="1:8" x14ac:dyDescent="0.2">
      <c r="A84" s="24">
        <v>1271</v>
      </c>
      <c r="B84" s="22" t="s">
        <v>256</v>
      </c>
      <c r="C84" s="26">
        <v>160000</v>
      </c>
      <c r="D84" s="26">
        <v>0</v>
      </c>
      <c r="E84" s="26">
        <v>0</v>
      </c>
    </row>
    <row r="85" spans="1:8" x14ac:dyDescent="0.2">
      <c r="A85" s="24">
        <v>1272</v>
      </c>
      <c r="B85" s="22" t="s">
        <v>257</v>
      </c>
      <c r="C85" s="26">
        <v>0</v>
      </c>
      <c r="D85" s="26">
        <v>0</v>
      </c>
      <c r="E85" s="26">
        <v>0</v>
      </c>
    </row>
    <row r="86" spans="1:8" x14ac:dyDescent="0.2">
      <c r="A86" s="24">
        <v>1273</v>
      </c>
      <c r="B86" s="22" t="s">
        <v>258</v>
      </c>
      <c r="C86" s="26">
        <v>523280.21</v>
      </c>
      <c r="D86" s="26">
        <v>0</v>
      </c>
      <c r="E86" s="26">
        <v>0</v>
      </c>
    </row>
    <row r="87" spans="1:8" x14ac:dyDescent="0.2">
      <c r="A87" s="24">
        <v>1274</v>
      </c>
      <c r="B87" s="22" t="s">
        <v>259</v>
      </c>
      <c r="C87" s="26">
        <v>0</v>
      </c>
      <c r="D87" s="26">
        <v>0</v>
      </c>
      <c r="E87" s="26">
        <v>0</v>
      </c>
    </row>
    <row r="88" spans="1:8" x14ac:dyDescent="0.2">
      <c r="A88" s="24">
        <v>1275</v>
      </c>
      <c r="B88" s="22" t="s">
        <v>260</v>
      </c>
      <c r="C88" s="26">
        <v>0</v>
      </c>
      <c r="D88" s="26">
        <v>0</v>
      </c>
      <c r="E88" s="26">
        <v>0</v>
      </c>
    </row>
    <row r="89" spans="1:8" x14ac:dyDescent="0.2">
      <c r="A89" s="24">
        <v>1279</v>
      </c>
      <c r="B89" s="22" t="s">
        <v>261</v>
      </c>
      <c r="C89" s="26">
        <v>0</v>
      </c>
      <c r="D89" s="26">
        <v>0</v>
      </c>
      <c r="E89" s="26">
        <v>0</v>
      </c>
    </row>
    <row r="91" spans="1:8" x14ac:dyDescent="0.2">
      <c r="A91" s="21" t="s">
        <v>170</v>
      </c>
      <c r="B91" s="21"/>
      <c r="C91" s="21"/>
      <c r="D91" s="21"/>
      <c r="E91" s="21"/>
      <c r="F91" s="21"/>
      <c r="G91" s="21"/>
      <c r="H91" s="21"/>
    </row>
    <row r="92" spans="1:8" x14ac:dyDescent="0.2">
      <c r="A92" s="23" t="s">
        <v>147</v>
      </c>
      <c r="B92" s="23" t="s">
        <v>144</v>
      </c>
      <c r="C92" s="23" t="s">
        <v>145</v>
      </c>
      <c r="D92" s="23" t="s">
        <v>262</v>
      </c>
      <c r="E92" s="23"/>
      <c r="F92" s="23"/>
      <c r="G92" s="23"/>
      <c r="H92" s="23"/>
    </row>
    <row r="93" spans="1:8" x14ac:dyDescent="0.2">
      <c r="A93" s="24">
        <v>1160</v>
      </c>
      <c r="B93" s="22" t="s">
        <v>263</v>
      </c>
      <c r="C93" s="26">
        <f>SUM(C94:C95)</f>
        <v>0</v>
      </c>
    </row>
    <row r="94" spans="1:8" x14ac:dyDescent="0.2">
      <c r="A94" s="24">
        <v>1161</v>
      </c>
      <c r="B94" s="22" t="s">
        <v>264</v>
      </c>
      <c r="C94" s="26">
        <v>0</v>
      </c>
    </row>
    <row r="95" spans="1:8" x14ac:dyDescent="0.2">
      <c r="A95" s="24">
        <v>1162</v>
      </c>
      <c r="B95" s="22" t="s">
        <v>265</v>
      </c>
      <c r="C95" s="26">
        <v>0</v>
      </c>
    </row>
    <row r="97" spans="1:8" x14ac:dyDescent="0.2">
      <c r="A97" s="21" t="s">
        <v>590</v>
      </c>
      <c r="B97" s="21"/>
      <c r="C97" s="21"/>
      <c r="D97" s="21"/>
      <c r="E97" s="21"/>
      <c r="F97" s="21"/>
      <c r="G97" s="21"/>
      <c r="H97" s="21"/>
    </row>
    <row r="98" spans="1:8" x14ac:dyDescent="0.2">
      <c r="A98" s="23" t="s">
        <v>147</v>
      </c>
      <c r="B98" s="23" t="s">
        <v>144</v>
      </c>
      <c r="C98" s="23" t="s">
        <v>145</v>
      </c>
      <c r="D98" s="23" t="s">
        <v>208</v>
      </c>
      <c r="E98" s="23"/>
      <c r="F98" s="23"/>
      <c r="G98" s="23"/>
      <c r="H98" s="23"/>
    </row>
    <row r="99" spans="1:8" x14ac:dyDescent="0.2">
      <c r="A99" s="24">
        <v>1190</v>
      </c>
      <c r="B99" s="22" t="s">
        <v>599</v>
      </c>
      <c r="C99" s="26">
        <f>SUM(C100:C103)</f>
        <v>0</v>
      </c>
    </row>
    <row r="100" spans="1:8" x14ac:dyDescent="0.2">
      <c r="A100" s="24">
        <v>1191</v>
      </c>
      <c r="B100" s="22" t="s">
        <v>591</v>
      </c>
      <c r="C100" s="26">
        <v>0</v>
      </c>
    </row>
    <row r="101" spans="1:8" x14ac:dyDescent="0.2">
      <c r="A101" s="24">
        <v>1192</v>
      </c>
      <c r="B101" s="22" t="s">
        <v>592</v>
      </c>
      <c r="C101" s="26">
        <v>0</v>
      </c>
    </row>
    <row r="102" spans="1:8" x14ac:dyDescent="0.2">
      <c r="A102" s="24">
        <v>1193</v>
      </c>
      <c r="B102" s="22" t="s">
        <v>593</v>
      </c>
      <c r="C102" s="26">
        <v>0</v>
      </c>
    </row>
    <row r="103" spans="1:8" x14ac:dyDescent="0.2">
      <c r="A103" s="24">
        <v>1194</v>
      </c>
      <c r="B103" s="22" t="s">
        <v>594</v>
      </c>
      <c r="C103" s="26">
        <v>0</v>
      </c>
    </row>
    <row r="104" spans="1:8" x14ac:dyDescent="0.2">
      <c r="A104" s="24"/>
      <c r="C104" s="26"/>
    </row>
    <row r="105" spans="1:8" x14ac:dyDescent="0.2">
      <c r="A105" s="23" t="s">
        <v>147</v>
      </c>
      <c r="B105" s="23" t="s">
        <v>144</v>
      </c>
      <c r="C105" s="23" t="s">
        <v>145</v>
      </c>
      <c r="D105" s="23" t="s">
        <v>208</v>
      </c>
      <c r="E105" s="23"/>
      <c r="F105" s="23"/>
      <c r="G105" s="23"/>
      <c r="H105" s="23"/>
    </row>
    <row r="106" spans="1:8" x14ac:dyDescent="0.2">
      <c r="A106" s="24">
        <v>1290</v>
      </c>
      <c r="B106" s="22" t="s">
        <v>266</v>
      </c>
      <c r="C106" s="26">
        <f>SUM(C107:C109)</f>
        <v>0</v>
      </c>
    </row>
    <row r="107" spans="1:8" x14ac:dyDescent="0.2">
      <c r="A107" s="24">
        <v>1291</v>
      </c>
      <c r="B107" s="22" t="s">
        <v>267</v>
      </c>
      <c r="C107" s="26">
        <v>0</v>
      </c>
    </row>
    <row r="108" spans="1:8" x14ac:dyDescent="0.2">
      <c r="A108" s="24">
        <v>1292</v>
      </c>
      <c r="B108" s="22" t="s">
        <v>268</v>
      </c>
      <c r="C108" s="26">
        <v>0</v>
      </c>
    </row>
    <row r="109" spans="1:8" x14ac:dyDescent="0.2">
      <c r="A109" s="24">
        <v>1293</v>
      </c>
      <c r="B109" s="22" t="s">
        <v>269</v>
      </c>
      <c r="C109" s="26">
        <v>0</v>
      </c>
    </row>
    <row r="111" spans="1:8" x14ac:dyDescent="0.2">
      <c r="A111" s="21" t="s">
        <v>172</v>
      </c>
      <c r="B111" s="21"/>
      <c r="C111" s="21"/>
      <c r="D111" s="21"/>
      <c r="E111" s="21"/>
      <c r="F111" s="21"/>
      <c r="G111" s="21"/>
      <c r="H111" s="21"/>
    </row>
    <row r="112" spans="1:8" x14ac:dyDescent="0.2">
      <c r="A112" s="23" t="s">
        <v>147</v>
      </c>
      <c r="B112" s="23" t="s">
        <v>144</v>
      </c>
      <c r="C112" s="23" t="s">
        <v>145</v>
      </c>
      <c r="D112" s="23" t="s">
        <v>204</v>
      </c>
      <c r="E112" s="23" t="s">
        <v>205</v>
      </c>
      <c r="F112" s="23" t="s">
        <v>206</v>
      </c>
      <c r="G112" s="23" t="s">
        <v>270</v>
      </c>
      <c r="H112" s="23" t="s">
        <v>271</v>
      </c>
    </row>
    <row r="113" spans="1:8" x14ac:dyDescent="0.2">
      <c r="A113" s="24">
        <v>2110</v>
      </c>
      <c r="B113" s="22" t="s">
        <v>272</v>
      </c>
      <c r="C113" s="26">
        <f>SUM(C114:C122)</f>
        <v>2399995.02</v>
      </c>
      <c r="D113" s="26">
        <f>SUM(D114:D122)</f>
        <v>2399995.02</v>
      </c>
      <c r="E113" s="26">
        <f>SUM(E114:E122)</f>
        <v>0</v>
      </c>
      <c r="F113" s="26">
        <f>SUM(F114:F122)</f>
        <v>0</v>
      </c>
      <c r="G113" s="26">
        <f>SUM(G114:G122)</f>
        <v>0</v>
      </c>
    </row>
    <row r="114" spans="1:8" x14ac:dyDescent="0.2">
      <c r="A114" s="24">
        <v>2111</v>
      </c>
      <c r="B114" s="22" t="s">
        <v>273</v>
      </c>
      <c r="C114" s="26">
        <v>919.44</v>
      </c>
      <c r="D114" s="26">
        <f>C114</f>
        <v>919.44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2112</v>
      </c>
      <c r="B115" s="22" t="s">
        <v>274</v>
      </c>
      <c r="C115" s="26">
        <v>772803.42</v>
      </c>
      <c r="D115" s="26">
        <f t="shared" ref="D115:D122" si="1">C115</f>
        <v>772803.42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2113</v>
      </c>
      <c r="B116" s="22" t="s">
        <v>275</v>
      </c>
      <c r="C116" s="26">
        <v>344640.28</v>
      </c>
      <c r="D116" s="26">
        <f t="shared" si="1"/>
        <v>344640.28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2114</v>
      </c>
      <c r="B117" s="22" t="s">
        <v>276</v>
      </c>
      <c r="C117" s="26">
        <v>0</v>
      </c>
      <c r="D117" s="26">
        <f t="shared" si="1"/>
        <v>0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2115</v>
      </c>
      <c r="B118" s="22" t="s">
        <v>277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2116</v>
      </c>
      <c r="B119" s="22" t="s">
        <v>278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2117</v>
      </c>
      <c r="B120" s="22" t="s">
        <v>279</v>
      </c>
      <c r="C120" s="26">
        <v>848896.97</v>
      </c>
      <c r="D120" s="26">
        <f t="shared" si="1"/>
        <v>848896.97</v>
      </c>
      <c r="E120" s="26">
        <v>0</v>
      </c>
      <c r="F120" s="26">
        <v>0</v>
      </c>
      <c r="G120" s="26">
        <v>0</v>
      </c>
    </row>
    <row r="121" spans="1:8" x14ac:dyDescent="0.2">
      <c r="A121" s="24">
        <v>2118</v>
      </c>
      <c r="B121" s="22" t="s">
        <v>280</v>
      </c>
      <c r="C121" s="26">
        <v>0</v>
      </c>
      <c r="D121" s="26">
        <f t="shared" si="1"/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2119</v>
      </c>
      <c r="B122" s="22" t="s">
        <v>281</v>
      </c>
      <c r="C122" s="26">
        <v>432734.91</v>
      </c>
      <c r="D122" s="26">
        <f t="shared" si="1"/>
        <v>432734.91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2120</v>
      </c>
      <c r="B123" s="22" t="s">
        <v>282</v>
      </c>
      <c r="C123" s="26">
        <f>SUM(C124:C126)</f>
        <v>0</v>
      </c>
      <c r="D123" s="26">
        <f t="shared" ref="D123:G123" si="2">SUM(D124:D126)</f>
        <v>0</v>
      </c>
      <c r="E123" s="26">
        <f t="shared" si="2"/>
        <v>0</v>
      </c>
      <c r="F123" s="26">
        <f t="shared" si="2"/>
        <v>0</v>
      </c>
      <c r="G123" s="26">
        <f t="shared" si="2"/>
        <v>0</v>
      </c>
    </row>
    <row r="124" spans="1:8" x14ac:dyDescent="0.2">
      <c r="A124" s="24">
        <v>2121</v>
      </c>
      <c r="B124" s="22" t="s">
        <v>283</v>
      </c>
      <c r="C124" s="26">
        <v>0</v>
      </c>
      <c r="D124" s="26">
        <f>C124</f>
        <v>0</v>
      </c>
      <c r="E124" s="26">
        <v>0</v>
      </c>
      <c r="F124" s="26">
        <v>0</v>
      </c>
      <c r="G124" s="26">
        <v>0</v>
      </c>
    </row>
    <row r="125" spans="1:8" x14ac:dyDescent="0.2">
      <c r="A125" s="24">
        <v>2122</v>
      </c>
      <c r="B125" s="22" t="s">
        <v>284</v>
      </c>
      <c r="C125" s="26">
        <v>0</v>
      </c>
      <c r="D125" s="26">
        <f t="shared" ref="D125:D126" si="3">C125</f>
        <v>0</v>
      </c>
      <c r="E125" s="26">
        <v>0</v>
      </c>
      <c r="F125" s="26">
        <v>0</v>
      </c>
      <c r="G125" s="26">
        <v>0</v>
      </c>
    </row>
    <row r="126" spans="1:8" x14ac:dyDescent="0.2">
      <c r="A126" s="24">
        <v>2129</v>
      </c>
      <c r="B126" s="22" t="s">
        <v>285</v>
      </c>
      <c r="C126" s="26">
        <v>0</v>
      </c>
      <c r="D126" s="26">
        <f t="shared" si="3"/>
        <v>0</v>
      </c>
      <c r="E126" s="26">
        <v>0</v>
      </c>
      <c r="F126" s="26">
        <v>0</v>
      </c>
      <c r="G126" s="26">
        <v>0</v>
      </c>
    </row>
    <row r="128" spans="1:8" x14ac:dyDescent="0.2">
      <c r="A128" s="21" t="s">
        <v>173</v>
      </c>
      <c r="B128" s="21"/>
      <c r="C128" s="21"/>
      <c r="D128" s="21"/>
      <c r="E128" s="21"/>
      <c r="F128" s="21"/>
      <c r="G128" s="21"/>
      <c r="H128" s="21"/>
    </row>
    <row r="129" spans="1:8" x14ac:dyDescent="0.2">
      <c r="A129" s="23" t="s">
        <v>147</v>
      </c>
      <c r="B129" s="23" t="s">
        <v>144</v>
      </c>
      <c r="C129" s="23" t="s">
        <v>145</v>
      </c>
      <c r="D129" s="23" t="s">
        <v>148</v>
      </c>
      <c r="E129" s="23" t="s">
        <v>208</v>
      </c>
      <c r="F129" s="23"/>
      <c r="G129" s="23"/>
      <c r="H129" s="23"/>
    </row>
    <row r="130" spans="1:8" x14ac:dyDescent="0.2">
      <c r="A130" s="24">
        <v>2160</v>
      </c>
      <c r="B130" s="22" t="s">
        <v>286</v>
      </c>
      <c r="C130" s="26">
        <f>SUM(C131:C136)</f>
        <v>106387.78</v>
      </c>
    </row>
    <row r="131" spans="1:8" x14ac:dyDescent="0.2">
      <c r="A131" s="24">
        <v>2161</v>
      </c>
      <c r="B131" s="22" t="s">
        <v>287</v>
      </c>
      <c r="C131" s="26">
        <v>106387.78</v>
      </c>
    </row>
    <row r="132" spans="1:8" x14ac:dyDescent="0.2">
      <c r="A132" s="24">
        <v>2162</v>
      </c>
      <c r="B132" s="22" t="s">
        <v>288</v>
      </c>
      <c r="C132" s="26">
        <v>0</v>
      </c>
    </row>
    <row r="133" spans="1:8" x14ac:dyDescent="0.2">
      <c r="A133" s="24">
        <v>2163</v>
      </c>
      <c r="B133" s="22" t="s">
        <v>289</v>
      </c>
      <c r="C133" s="26">
        <v>0</v>
      </c>
    </row>
    <row r="134" spans="1:8" x14ac:dyDescent="0.2">
      <c r="A134" s="24">
        <v>2164</v>
      </c>
      <c r="B134" s="22" t="s">
        <v>290</v>
      </c>
      <c r="C134" s="26">
        <v>0</v>
      </c>
    </row>
    <row r="135" spans="1:8" x14ac:dyDescent="0.2">
      <c r="A135" s="24">
        <v>2165</v>
      </c>
      <c r="B135" s="22" t="s">
        <v>291</v>
      </c>
      <c r="C135" s="26">
        <v>0</v>
      </c>
    </row>
    <row r="136" spans="1:8" x14ac:dyDescent="0.2">
      <c r="A136" s="24">
        <v>2166</v>
      </c>
      <c r="B136" s="22" t="s">
        <v>292</v>
      </c>
      <c r="C136" s="26">
        <v>0</v>
      </c>
    </row>
    <row r="137" spans="1:8" x14ac:dyDescent="0.2">
      <c r="A137" s="24">
        <v>2250</v>
      </c>
      <c r="B137" s="22" t="s">
        <v>293</v>
      </c>
      <c r="C137" s="26">
        <f>SUM(C138:C143)</f>
        <v>0</v>
      </c>
    </row>
    <row r="138" spans="1:8" x14ac:dyDescent="0.2">
      <c r="A138" s="24">
        <v>2251</v>
      </c>
      <c r="B138" s="22" t="s">
        <v>294</v>
      </c>
      <c r="C138" s="26">
        <v>0</v>
      </c>
    </row>
    <row r="139" spans="1:8" x14ac:dyDescent="0.2">
      <c r="A139" s="24">
        <v>2252</v>
      </c>
      <c r="B139" s="22" t="s">
        <v>295</v>
      </c>
      <c r="C139" s="26">
        <v>0</v>
      </c>
    </row>
    <row r="140" spans="1:8" x14ac:dyDescent="0.2">
      <c r="A140" s="24">
        <v>2253</v>
      </c>
      <c r="B140" s="22" t="s">
        <v>296</v>
      </c>
      <c r="C140" s="26">
        <v>0</v>
      </c>
    </row>
    <row r="141" spans="1:8" x14ac:dyDescent="0.2">
      <c r="A141" s="24">
        <v>2254</v>
      </c>
      <c r="B141" s="22" t="s">
        <v>297</v>
      </c>
      <c r="C141" s="26">
        <v>0</v>
      </c>
    </row>
    <row r="142" spans="1:8" x14ac:dyDescent="0.2">
      <c r="A142" s="24">
        <v>2255</v>
      </c>
      <c r="B142" s="22" t="s">
        <v>298</v>
      </c>
      <c r="C142" s="26">
        <v>0</v>
      </c>
    </row>
    <row r="143" spans="1:8" x14ac:dyDescent="0.2">
      <c r="A143" s="24">
        <v>2256</v>
      </c>
      <c r="B143" s="22" t="s">
        <v>299</v>
      </c>
      <c r="C143" s="26">
        <v>0</v>
      </c>
    </row>
    <row r="145" spans="1:8" x14ac:dyDescent="0.2">
      <c r="A145" s="21" t="s">
        <v>174</v>
      </c>
      <c r="B145" s="21"/>
      <c r="C145" s="21"/>
      <c r="D145" s="21"/>
      <c r="E145" s="21"/>
      <c r="F145" s="21"/>
      <c r="G145" s="21"/>
      <c r="H145" s="21"/>
    </row>
    <row r="146" spans="1:8" x14ac:dyDescent="0.2">
      <c r="A146" s="25" t="s">
        <v>147</v>
      </c>
      <c r="B146" s="25" t="s">
        <v>144</v>
      </c>
      <c r="C146" s="25" t="s">
        <v>145</v>
      </c>
      <c r="D146" s="25" t="s">
        <v>148</v>
      </c>
      <c r="E146" s="25" t="s">
        <v>208</v>
      </c>
      <c r="F146" s="25"/>
      <c r="G146" s="25"/>
      <c r="H146" s="25"/>
    </row>
    <row r="147" spans="1:8" x14ac:dyDescent="0.2">
      <c r="A147" s="24">
        <v>2159</v>
      </c>
      <c r="B147" s="22" t="s">
        <v>300</v>
      </c>
      <c r="C147" s="26">
        <v>0</v>
      </c>
    </row>
    <row r="148" spans="1:8" x14ac:dyDescent="0.2">
      <c r="A148" s="24">
        <v>2199</v>
      </c>
      <c r="B148" s="22" t="s">
        <v>301</v>
      </c>
      <c r="C148" s="26">
        <v>0.68</v>
      </c>
    </row>
    <row r="149" spans="1:8" x14ac:dyDescent="0.2">
      <c r="A149" s="24">
        <v>2240</v>
      </c>
      <c r="B149" s="22" t="s">
        <v>302</v>
      </c>
      <c r="C149" s="26">
        <f>SUM(C150:C152)</f>
        <v>0</v>
      </c>
    </row>
    <row r="150" spans="1:8" x14ac:dyDescent="0.2">
      <c r="A150" s="24">
        <v>2241</v>
      </c>
      <c r="B150" s="22" t="s">
        <v>303</v>
      </c>
      <c r="C150" s="26">
        <v>0</v>
      </c>
    </row>
    <row r="151" spans="1:8" x14ac:dyDescent="0.2">
      <c r="A151" s="24">
        <v>2242</v>
      </c>
      <c r="B151" s="22" t="s">
        <v>304</v>
      </c>
      <c r="C151" s="26">
        <v>0</v>
      </c>
    </row>
    <row r="152" spans="1:8" x14ac:dyDescent="0.2">
      <c r="A152" s="24">
        <v>2249</v>
      </c>
      <c r="B152" s="22" t="s">
        <v>305</v>
      </c>
      <c r="C152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ht="10.15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ht="10.15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topLeftCell="A205" zoomScaleNormal="100" workbookViewId="0">
      <selection activeCell="C239" sqref="C239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6" t="s">
        <v>628</v>
      </c>
      <c r="B1" s="146"/>
      <c r="C1" s="146"/>
      <c r="D1" s="16" t="s">
        <v>614</v>
      </c>
      <c r="E1" s="27">
        <v>2022</v>
      </c>
    </row>
    <row r="2" spans="1:5" s="18" customFormat="1" ht="18.95" customHeight="1" x14ac:dyDescent="0.3">
      <c r="A2" s="146" t="s">
        <v>621</v>
      </c>
      <c r="B2" s="146"/>
      <c r="C2" s="146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3">
      <c r="A3" s="146" t="s">
        <v>629</v>
      </c>
      <c r="B3" s="146"/>
      <c r="C3" s="146"/>
      <c r="D3" s="16" t="s">
        <v>620</v>
      </c>
      <c r="E3" s="27">
        <v>2</v>
      </c>
    </row>
    <row r="4" spans="1:5" ht="10.1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41514124.350000001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200411.36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200411.36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41313712.990000002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41313712.990000002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0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27272816.549999993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27232497.819999997</v>
      </c>
      <c r="D100" s="59">
        <f>C100/$C$99</f>
        <v>0.99852165140604088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12314246.529999999</v>
      </c>
      <c r="D101" s="59">
        <f t="shared" ref="D101:D164" si="0">C101/$C$99</f>
        <v>0.45152089471301793</v>
      </c>
      <c r="E101" s="58"/>
    </row>
    <row r="102" spans="1:5" x14ac:dyDescent="0.2">
      <c r="A102" s="56">
        <v>5111</v>
      </c>
      <c r="B102" s="53" t="s">
        <v>364</v>
      </c>
      <c r="C102" s="57">
        <v>7295440.2400000002</v>
      </c>
      <c r="D102" s="59">
        <f t="shared" si="0"/>
        <v>0.26749859981000024</v>
      </c>
      <c r="E102" s="58"/>
    </row>
    <row r="103" spans="1:5" x14ac:dyDescent="0.2">
      <c r="A103" s="56">
        <v>5112</v>
      </c>
      <c r="B103" s="53" t="s">
        <v>365</v>
      </c>
      <c r="C103" s="57">
        <v>232742.86</v>
      </c>
      <c r="D103" s="59">
        <f t="shared" si="0"/>
        <v>8.5338769310205342E-3</v>
      </c>
      <c r="E103" s="58"/>
    </row>
    <row r="104" spans="1:5" x14ac:dyDescent="0.2">
      <c r="A104" s="56">
        <v>5113</v>
      </c>
      <c r="B104" s="53" t="s">
        <v>366</v>
      </c>
      <c r="C104" s="57">
        <v>701628.58</v>
      </c>
      <c r="D104" s="59">
        <f t="shared" si="0"/>
        <v>2.5726297051633273E-2</v>
      </c>
      <c r="E104" s="58"/>
    </row>
    <row r="105" spans="1:5" x14ac:dyDescent="0.2">
      <c r="A105" s="56">
        <v>5114</v>
      </c>
      <c r="B105" s="53" t="s">
        <v>367</v>
      </c>
      <c r="C105" s="57">
        <v>1951507.66</v>
      </c>
      <c r="D105" s="59">
        <f t="shared" si="0"/>
        <v>7.1555046631221531E-2</v>
      </c>
      <c r="E105" s="58"/>
    </row>
    <row r="106" spans="1:5" x14ac:dyDescent="0.2">
      <c r="A106" s="56">
        <v>5115</v>
      </c>
      <c r="B106" s="53" t="s">
        <v>368</v>
      </c>
      <c r="C106" s="57">
        <v>2132927.19</v>
      </c>
      <c r="D106" s="59">
        <f t="shared" si="0"/>
        <v>7.8207074289142336E-2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4619645.16</v>
      </c>
      <c r="D108" s="59">
        <f t="shared" si="0"/>
        <v>0.16938643471350601</v>
      </c>
      <c r="E108" s="58"/>
    </row>
    <row r="109" spans="1:5" x14ac:dyDescent="0.2">
      <c r="A109" s="56">
        <v>5121</v>
      </c>
      <c r="B109" s="53" t="s">
        <v>371</v>
      </c>
      <c r="C109" s="57">
        <v>245054.83</v>
      </c>
      <c r="D109" s="59">
        <f t="shared" si="0"/>
        <v>8.9853143532401328E-3</v>
      </c>
      <c r="E109" s="58"/>
    </row>
    <row r="110" spans="1:5" x14ac:dyDescent="0.2">
      <c r="A110" s="56">
        <v>5122</v>
      </c>
      <c r="B110" s="53" t="s">
        <v>372</v>
      </c>
      <c r="C110" s="57">
        <v>78999.42</v>
      </c>
      <c r="D110" s="59">
        <f t="shared" si="0"/>
        <v>2.8966359178623237E-3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2646048.06</v>
      </c>
      <c r="D112" s="59">
        <f t="shared" si="0"/>
        <v>9.7021444600301127E-2</v>
      </c>
      <c r="E112" s="58"/>
    </row>
    <row r="113" spans="1:5" x14ac:dyDescent="0.2">
      <c r="A113" s="56">
        <v>5125</v>
      </c>
      <c r="B113" s="53" t="s">
        <v>375</v>
      </c>
      <c r="C113" s="57">
        <v>758950.73</v>
      </c>
      <c r="D113" s="59">
        <f t="shared" si="0"/>
        <v>2.7828102338040336E-2</v>
      </c>
      <c r="E113" s="58"/>
    </row>
    <row r="114" spans="1:5" x14ac:dyDescent="0.2">
      <c r="A114" s="56">
        <v>5126</v>
      </c>
      <c r="B114" s="53" t="s">
        <v>376</v>
      </c>
      <c r="C114" s="57">
        <v>535710.65</v>
      </c>
      <c r="D114" s="59">
        <f t="shared" si="0"/>
        <v>1.9642659533087359E-2</v>
      </c>
      <c r="E114" s="58"/>
    </row>
    <row r="115" spans="1:5" x14ac:dyDescent="0.2">
      <c r="A115" s="56">
        <v>5127</v>
      </c>
      <c r="B115" s="53" t="s">
        <v>377</v>
      </c>
      <c r="C115" s="57">
        <v>277885.62</v>
      </c>
      <c r="D115" s="59">
        <f t="shared" si="0"/>
        <v>1.0189106045961361E-2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76995.850000000006</v>
      </c>
      <c r="D117" s="59">
        <f t="shared" si="0"/>
        <v>2.8231719250133712E-3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10298606.129999999</v>
      </c>
      <c r="D118" s="59">
        <f t="shared" si="0"/>
        <v>0.37761432197951705</v>
      </c>
      <c r="E118" s="58"/>
    </row>
    <row r="119" spans="1:5" x14ac:dyDescent="0.2">
      <c r="A119" s="56">
        <v>5131</v>
      </c>
      <c r="B119" s="53" t="s">
        <v>381</v>
      </c>
      <c r="C119" s="57">
        <v>5327773.0599999996</v>
      </c>
      <c r="D119" s="59">
        <f t="shared" si="0"/>
        <v>0.19535103938503928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1424390.78</v>
      </c>
      <c r="D121" s="59">
        <f t="shared" si="0"/>
        <v>5.2227490966641671E-2</v>
      </c>
      <c r="E121" s="58"/>
    </row>
    <row r="122" spans="1:5" x14ac:dyDescent="0.2">
      <c r="A122" s="56">
        <v>5134</v>
      </c>
      <c r="B122" s="53" t="s">
        <v>384</v>
      </c>
      <c r="C122" s="57">
        <v>396144.65</v>
      </c>
      <c r="D122" s="59">
        <f t="shared" si="0"/>
        <v>1.4525256284906888E-2</v>
      </c>
      <c r="E122" s="58"/>
    </row>
    <row r="123" spans="1:5" x14ac:dyDescent="0.2">
      <c r="A123" s="56">
        <v>5135</v>
      </c>
      <c r="B123" s="53" t="s">
        <v>385</v>
      </c>
      <c r="C123" s="57">
        <v>1346823.83</v>
      </c>
      <c r="D123" s="59">
        <f t="shared" si="0"/>
        <v>4.9383378776842922E-2</v>
      </c>
      <c r="E123" s="58"/>
    </row>
    <row r="124" spans="1:5" x14ac:dyDescent="0.2">
      <c r="A124" s="56">
        <v>5136</v>
      </c>
      <c r="B124" s="53" t="s">
        <v>386</v>
      </c>
      <c r="C124" s="57">
        <v>79666</v>
      </c>
      <c r="D124" s="59">
        <f t="shared" si="0"/>
        <v>2.9210771045207655E-3</v>
      </c>
      <c r="E124" s="58"/>
    </row>
    <row r="125" spans="1:5" x14ac:dyDescent="0.2">
      <c r="A125" s="56">
        <v>5137</v>
      </c>
      <c r="B125" s="53" t="s">
        <v>387</v>
      </c>
      <c r="C125" s="57">
        <v>76131.12</v>
      </c>
      <c r="D125" s="59">
        <f t="shared" si="0"/>
        <v>2.7914652621384649E-3</v>
      </c>
      <c r="E125" s="58"/>
    </row>
    <row r="126" spans="1:5" x14ac:dyDescent="0.2">
      <c r="A126" s="56">
        <v>5138</v>
      </c>
      <c r="B126" s="53" t="s">
        <v>388</v>
      </c>
      <c r="C126" s="57">
        <v>40933.870000000003</v>
      </c>
      <c r="D126" s="59">
        <f t="shared" si="0"/>
        <v>1.5009036534585575E-3</v>
      </c>
      <c r="E126" s="58"/>
    </row>
    <row r="127" spans="1:5" x14ac:dyDescent="0.2">
      <c r="A127" s="56">
        <v>5139</v>
      </c>
      <c r="B127" s="53" t="s">
        <v>389</v>
      </c>
      <c r="C127" s="57">
        <v>1606742.82</v>
      </c>
      <c r="D127" s="59">
        <f t="shared" si="0"/>
        <v>5.8913710545968542E-2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14764.15</v>
      </c>
      <c r="D128" s="59">
        <f t="shared" si="0"/>
        <v>5.4135039455615024E-4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14764.15</v>
      </c>
      <c r="D138" s="59">
        <f t="shared" si="0"/>
        <v>5.4135039455615024E-4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14764.15</v>
      </c>
      <c r="D141" s="59">
        <f t="shared" si="0"/>
        <v>5.4135039455615024E-4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25554.58</v>
      </c>
      <c r="D186" s="59">
        <f t="shared" si="1"/>
        <v>9.369981994030612E-4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25554.58</v>
      </c>
      <c r="D187" s="59">
        <f t="shared" si="1"/>
        <v>9.369981994030612E-4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25554.58</v>
      </c>
      <c r="D195" s="59">
        <f t="shared" si="1"/>
        <v>9.369981994030612E-4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6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ht="10.15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ht="10.15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51" t="s">
        <v>628</v>
      </c>
      <c r="B1" s="151"/>
      <c r="C1" s="151"/>
      <c r="D1" s="29" t="s">
        <v>614</v>
      </c>
      <c r="E1" s="30">
        <v>2022</v>
      </c>
    </row>
    <row r="2" spans="1:5" ht="18.95" customHeight="1" x14ac:dyDescent="0.2">
      <c r="A2" s="151" t="s">
        <v>622</v>
      </c>
      <c r="B2" s="151"/>
      <c r="C2" s="151"/>
      <c r="D2" s="16" t="s">
        <v>619</v>
      </c>
      <c r="E2" s="30" t="str">
        <f>ESF!H2</f>
        <v>TRIMESTRAL</v>
      </c>
    </row>
    <row r="3" spans="1:5" ht="18.95" customHeight="1" x14ac:dyDescent="0.2">
      <c r="A3" s="151" t="s">
        <v>629</v>
      </c>
      <c r="B3" s="151"/>
      <c r="C3" s="151"/>
      <c r="D3" s="16" t="s">
        <v>620</v>
      </c>
      <c r="E3" s="30">
        <v>2</v>
      </c>
    </row>
    <row r="5" spans="1:5" ht="10.1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99848326.019999996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14241307.800000001</v>
      </c>
    </row>
    <row r="15" spans="1:5" x14ac:dyDescent="0.2">
      <c r="A15" s="35">
        <v>3220</v>
      </c>
      <c r="B15" s="31" t="s">
        <v>474</v>
      </c>
      <c r="C15" s="36">
        <v>91653744.129999995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43" workbookViewId="0">
      <selection activeCell="A43" sqref="A4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51" t="s">
        <v>628</v>
      </c>
      <c r="B1" s="151"/>
      <c r="C1" s="151"/>
      <c r="D1" s="29" t="s">
        <v>614</v>
      </c>
      <c r="E1" s="30">
        <v>2022</v>
      </c>
    </row>
    <row r="2" spans="1:5" s="37" customFormat="1" ht="18.95" customHeight="1" x14ac:dyDescent="0.3">
      <c r="A2" s="151" t="s">
        <v>623</v>
      </c>
      <c r="B2" s="151"/>
      <c r="C2" s="151"/>
      <c r="D2" s="16" t="s">
        <v>619</v>
      </c>
      <c r="E2" s="30" t="str">
        <f>ESF!H2</f>
        <v>TRIMESTRAL</v>
      </c>
    </row>
    <row r="3" spans="1:5" s="37" customFormat="1" ht="18.95" customHeight="1" x14ac:dyDescent="0.3">
      <c r="A3" s="151" t="s">
        <v>629</v>
      </c>
      <c r="B3" s="151"/>
      <c r="C3" s="151"/>
      <c r="D3" s="16" t="s">
        <v>620</v>
      </c>
      <c r="E3" s="30">
        <v>2</v>
      </c>
    </row>
    <row r="4" spans="1:5" ht="10.1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23000</v>
      </c>
      <c r="D8" s="36">
        <v>23000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50506908.729999997</v>
      </c>
      <c r="D10" s="36">
        <v>40077637.5</v>
      </c>
    </row>
    <row r="11" spans="1:5" x14ac:dyDescent="0.2">
      <c r="A11" s="35">
        <v>1114</v>
      </c>
      <c r="B11" s="31" t="s">
        <v>198</v>
      </c>
      <c r="C11" s="36">
        <v>6799926.2599999998</v>
      </c>
      <c r="D11" s="36">
        <v>5897152.2199999997</v>
      </c>
    </row>
    <row r="12" spans="1:5" x14ac:dyDescent="0.2">
      <c r="A12" s="35">
        <v>1115</v>
      </c>
      <c r="B12" s="31" t="s">
        <v>199</v>
      </c>
      <c r="C12" s="36">
        <v>1516931.29</v>
      </c>
      <c r="D12" s="36">
        <v>1478434.42</v>
      </c>
    </row>
    <row r="13" spans="1:5" x14ac:dyDescent="0.2">
      <c r="A13" s="35">
        <v>1116</v>
      </c>
      <c r="B13" s="31" t="s">
        <v>490</v>
      </c>
      <c r="C13" s="36">
        <v>339890.19</v>
      </c>
      <c r="D13" s="36">
        <v>106387.78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59186656.469999991</v>
      </c>
      <c r="D15" s="36">
        <f>SUM(D8:D14)</f>
        <v>47582611.920000002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155611953.85000002</v>
      </c>
    </row>
    <row r="21" spans="1:5" x14ac:dyDescent="0.2">
      <c r="A21" s="35">
        <v>1231</v>
      </c>
      <c r="B21" s="31" t="s">
        <v>232</v>
      </c>
      <c r="C21" s="36">
        <v>2518030.17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3342729.2</v>
      </c>
    </row>
    <row r="24" spans="1:5" x14ac:dyDescent="0.2">
      <c r="A24" s="35">
        <v>1234</v>
      </c>
      <c r="B24" s="31" t="s">
        <v>235</v>
      </c>
      <c r="C24" s="36">
        <v>114821725.01000001</v>
      </c>
    </row>
    <row r="25" spans="1:5" x14ac:dyDescent="0.2">
      <c r="A25" s="35">
        <v>1235</v>
      </c>
      <c r="B25" s="31" t="s">
        <v>236</v>
      </c>
      <c r="C25" s="36">
        <v>34929469.469999999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17250397.120000001</v>
      </c>
    </row>
    <row r="29" spans="1:5" x14ac:dyDescent="0.2">
      <c r="A29" s="35">
        <v>1241</v>
      </c>
      <c r="B29" s="31" t="s">
        <v>240</v>
      </c>
      <c r="C29" s="36">
        <v>2007408.61</v>
      </c>
    </row>
    <row r="30" spans="1:5" x14ac:dyDescent="0.2">
      <c r="A30" s="35">
        <v>1242</v>
      </c>
      <c r="B30" s="31" t="s">
        <v>241</v>
      </c>
      <c r="C30" s="36">
        <v>252448.04</v>
      </c>
    </row>
    <row r="31" spans="1:5" x14ac:dyDescent="0.2">
      <c r="A31" s="35">
        <v>1243</v>
      </c>
      <c r="B31" s="31" t="s">
        <v>242</v>
      </c>
      <c r="C31" s="36">
        <v>302422.59000000003</v>
      </c>
    </row>
    <row r="32" spans="1:5" x14ac:dyDescent="0.2">
      <c r="A32" s="35">
        <v>1244</v>
      </c>
      <c r="B32" s="31" t="s">
        <v>243</v>
      </c>
      <c r="C32" s="36">
        <v>9914650.3399999999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4764681.84</v>
      </c>
    </row>
    <row r="35" spans="1:5" x14ac:dyDescent="0.2">
      <c r="A35" s="35">
        <v>1247</v>
      </c>
      <c r="B35" s="31" t="s">
        <v>246</v>
      </c>
      <c r="C35" s="36">
        <v>8785.7000000000007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8202907.3399999999</v>
      </c>
    </row>
    <row r="38" spans="1:5" x14ac:dyDescent="0.2">
      <c r="A38" s="35">
        <v>1251</v>
      </c>
      <c r="B38" s="31" t="s">
        <v>250</v>
      </c>
      <c r="C38" s="36">
        <v>88940.74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8037688</v>
      </c>
    </row>
    <row r="41" spans="1:5" x14ac:dyDescent="0.2">
      <c r="A41" s="35">
        <v>1254</v>
      </c>
      <c r="B41" s="31" t="s">
        <v>253</v>
      </c>
      <c r="C41" s="36">
        <v>76278.600000000006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25554.58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25554.58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25554.58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0866141732283472" right="0.70866141732283472" top="0.74803149606299213" bottom="0.74803149606299213" header="0.31496062992125984" footer="0.31496062992125984"/>
  <pageSetup scale="98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ht="10.15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2022-07-21T15:28:32Z</cp:lastPrinted>
  <dcterms:created xsi:type="dcterms:W3CDTF">2012-12-11T20:36:24Z</dcterms:created>
  <dcterms:modified xsi:type="dcterms:W3CDTF">2022-07-22T20:17:36Z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